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6150" tabRatio="601" firstSheet="6" activeTab="9"/>
  </bookViews>
  <sheets>
    <sheet name="งบแสดงฐานะการเงิน" sheetId="1" r:id="rId1"/>
    <sheet name="หมายเหตุ1" sheetId="2" r:id="rId2"/>
    <sheet name="หมายเหตุ2" sheetId="3" r:id="rId3"/>
    <sheet name="หมายเหตุ 3" sheetId="4" r:id="rId4"/>
    <sheet name="หมายเหตุ4" sheetId="5" r:id="rId5"/>
    <sheet name="หมายเหตุ5" sheetId="6" r:id="rId6"/>
    <sheet name="หมายเหตุ6" sheetId="7" r:id="rId7"/>
    <sheet name="หมายเหตุ7" sheetId="8" r:id="rId8"/>
    <sheet name="หมายเหตุ8" sheetId="9" r:id="rId9"/>
    <sheet name="รายละเอียดแนบท้ายหมายเหตุ8" sheetId="10" r:id="rId10"/>
    <sheet name="จ่ายจากเงินรายรับ" sheetId="11" r:id="rId11"/>
  </sheets>
  <definedNames/>
  <calcPr fullCalcOnLoad="1"/>
</workbook>
</file>

<file path=xl/sharedStrings.xml><?xml version="1.0" encoding="utf-8"?>
<sst xmlns="http://schemas.openxmlformats.org/spreadsheetml/2006/main" count="853" uniqueCount="385">
  <si>
    <t>องค์การบริหารส่วนตำบลละลมใหม่พัฒนา</t>
  </si>
  <si>
    <t>งบแสดงฐานะการเงิน</t>
  </si>
  <si>
    <t>ณ วันที่ 30 กันยายน 2561</t>
  </si>
  <si>
    <t>ทรัพย์สินตามงบทรัพย์สิน</t>
  </si>
  <si>
    <t>หมายเหตุ</t>
  </si>
  <si>
    <t>ปี  2561</t>
  </si>
  <si>
    <t>ปี2560</t>
  </si>
  <si>
    <t>สินทรัพย์</t>
  </si>
  <si>
    <t>สินทรัพย์หมุนเวียน</t>
  </si>
  <si>
    <t>เงินสดและเงินฝากธนาคาร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</si>
  <si>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</si>
  <si>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</si>
  <si>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</si>
  <si>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</si>
  <si>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</si>
  <si>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</si>
  <si>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</si>
  <si>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</si>
  <si>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</si>
  <si>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</si>
  <si>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</si>
  <si>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</si>
  <si>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</si>
  <si>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</si>
  <si>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</si>
  <si>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 xml:space="preserve">      ผู้อำนวยการกองคลัง</t>
  </si>
  <si>
    <t>หมายเหตุประกอบงบแสดงฐานะการเงิน</t>
  </si>
  <si>
    <t>สำหรับปี  สิ้นสุดวันที่ 30 กันยายน 2561</t>
  </si>
  <si>
    <t>ข้อมูลทั่วไป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</si>
  <si>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</si>
  <si>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</si>
  <si>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</si>
  <si>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 xml:space="preserve">ตามประกาศกระทรวงมหาดไทย เรื่อง หลักเกณฑ์และวิธีปฏิบัติการบันทึกบัญชีการจัดทำทะเบียน และรายงานการเงิน  </t>
  </si>
  <si>
    <t>และหนังสือสั่งการที่เกี่ยวข้อง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</si>
  <si>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</si>
  <si>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</si>
  <si>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</si>
  <si>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</si>
  <si>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</si>
  <si>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</si>
  <si>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</si>
  <si>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รายได้</t>
  </si>
  <si>
    <t>ข. สังหาริมทรัพย์</t>
  </si>
  <si>
    <t>รวม</t>
  </si>
  <si>
    <t>คำอธิบาย</t>
  </si>
  <si>
    <t>2.ทรัพย์สินที่ได้มาจากแหล่งเงินกู้ ให้แสดงทรัพย์สินทุกประเภท</t>
  </si>
  <si>
    <t>ชื่อ - สกุล ผู้ยืม</t>
  </si>
  <si>
    <t>แหล่งเงิน</t>
  </si>
  <si>
    <t>รวมทั้งสิ้น</t>
  </si>
  <si>
    <t xml:space="preserve">                                                องค์การบริหารส่วนตำบลละลมใหม่พัฒนา</t>
  </si>
  <si>
    <t xml:space="preserve">                                               สำหรับปี  สิ้นสุดวันที่ 30 กันยายน 2561</t>
  </si>
  <si>
    <t xml:space="preserve">                                                หมายเหตุประกอบงบแสดงฐานะการเงิน</t>
  </si>
  <si>
    <t>ประเภท</t>
  </si>
  <si>
    <t>ลูกหนี้ภาษีบำรุงท้องที่</t>
  </si>
  <si>
    <t>ประจำปี</t>
  </si>
  <si>
    <t>จำนวนราย</t>
  </si>
  <si>
    <t>โครงการที่ยืม</t>
  </si>
  <si>
    <t>แผนงาน</t>
  </si>
  <si>
    <t>งาน</t>
  </si>
  <si>
    <t>หมวด</t>
  </si>
  <si>
    <t>โครงการ</t>
  </si>
  <si>
    <t>เงินประกันสัญญา</t>
  </si>
  <si>
    <t>รายรับจริงสูงกว่ารายจ่ายจริง</t>
  </si>
  <si>
    <t>(เงินทุนสำรองเงินสะสม)</t>
  </si>
  <si>
    <t>คงเหลือ</t>
  </si>
  <si>
    <t>ยังไม่ได้ก่อหนี้</t>
  </si>
  <si>
    <t>งบกลาง</t>
  </si>
  <si>
    <t>ประมาณการ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</si>
  <si>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</si>
  <si>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</si>
  <si>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</si>
  <si>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</si>
  <si>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</si>
  <si>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</si>
  <si>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</si>
  <si>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</si>
  <si>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</si>
  <si>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งานบริหารทั่วไป</t>
  </si>
  <si>
    <t>งานบริหารงานคลัง</t>
  </si>
  <si>
    <t>การศึกษา</t>
  </si>
  <si>
    <t>สาธารณสุข</t>
  </si>
  <si>
    <t>เคหะและชุมชน</t>
  </si>
  <si>
    <t>รายจ่าย</t>
  </si>
  <si>
    <t>รายการ/หมวด</t>
  </si>
  <si>
    <t>รวมรายจ่าย</t>
  </si>
  <si>
    <t>รายรับ</t>
  </si>
  <si>
    <t>รายได้จากทรัพย์สิน</t>
  </si>
  <si>
    <t>ค่าธรรมเนียมค่าปรับและใบอนุญาต</t>
  </si>
  <si>
    <t>รายได้จากทุน</t>
  </si>
  <si>
    <t>ภาษีจัดสรร</t>
  </si>
  <si>
    <t>เงินอุดหนุนทั่วไป</t>
  </si>
  <si>
    <t>รวมรายรับ</t>
  </si>
  <si>
    <t>หมายเหตุ  3  เงินสดและเงินฝากธนาคาร</t>
  </si>
  <si>
    <t>หมายเหตุ 4 ลูกหนี้ค่าภาษี</t>
  </si>
  <si>
    <t>สำหรับปี  สิ้นสุดวันที่  30  กันยายน  2561</t>
  </si>
  <si>
    <t>กลุ่มกระยาสาทร บ้านละลมใหม่ หมู่ที่ 3</t>
  </si>
  <si>
    <t>กลุ่มเกษตรกรบ้านละลม หมู่ 4</t>
  </si>
  <si>
    <t>กลุ่มเกษตรกรปลูกมันสำปะหลัง หมู่ที่ 11</t>
  </si>
  <si>
    <t>กลุ่มทำไร่มันสำปะหลัง หมู่ 1</t>
  </si>
  <si>
    <t>กลุ่มปลูกมันสำปะหลัง หมู่ที่ 4</t>
  </si>
  <si>
    <t>กลุ่มปลูกมันสำปะหลัง หมู่ที่ 8</t>
  </si>
  <si>
    <t>กลุ่มผลิตภัณฑ์เครื่องปั้นดินเผาบ้านหนองชุมแสง หมู่ 10</t>
  </si>
  <si>
    <t>กลุ่มเกษตรกรปลูกมันสำปะหลัง บ้านกุดจอกน้อย หมู่ 6</t>
  </si>
  <si>
    <t>กลุ่มปลูกข้าวหอมมะลิ หมู่ที่ 9</t>
  </si>
  <si>
    <t>กลุ่มเกษตรกรปลูกอ้อย หมู่ 5 บ้านสระตะหมก</t>
  </si>
  <si>
    <t>นายอรรถนพ  ปิดกระโทก</t>
  </si>
  <si>
    <t>นายอนันต์  ยกกะบัตร์</t>
  </si>
  <si>
    <t>นายถาวร  ฝ่ายกระโทก</t>
  </si>
  <si>
    <t>นายปัญญา  เปล่งกระโทก</t>
  </si>
  <si>
    <t>นางมาลัย  ปลอดกระโทก</t>
  </si>
  <si>
    <t>นางแจ่ม  ค่ากระโทก</t>
  </si>
  <si>
    <t>นางสวรรค์  วิลัยกรวด</t>
  </si>
  <si>
    <t>นางสาวมะลิวัลย์  หมื่นภักดี</t>
  </si>
  <si>
    <t>นายสำรวม  บวชกระโทก</t>
  </si>
  <si>
    <t>นางอั๊วะ  บวชกระโทก</t>
  </si>
  <si>
    <t>กลุ่มเกษตรกรปลูกมันสำปะหลัง หมู่ที่  1</t>
  </si>
  <si>
    <t>กลุ่มทำเครื่องปั้นดินเผาหมู่ 10 บ้านหนองชุมแสง</t>
  </si>
  <si>
    <t>กลุ่มทำไร่มันสำปะหลัง หมู่ที่ 12</t>
  </si>
  <si>
    <t>กลุ่มทำไร่อ้อย หมู่ 4</t>
  </si>
  <si>
    <t>กลุ่มปลูกมันสำปะหลัง หมู่ที่ 9</t>
  </si>
  <si>
    <t>กลุ่มปลูกมันสำปะหลัง หมู่ 8</t>
  </si>
  <si>
    <t>กลุ่มหินทราย หมู่ที่ 3</t>
  </si>
  <si>
    <t>หมายเหตุ 5  ลูกหนี้เงินทุนโครงการเศรษฐกิจชุมชน</t>
  </si>
  <si>
    <t>นางสาวเสาวนีย์  ด่านกระโทก</t>
  </si>
  <si>
    <t>นายแทน  นุชกระโทก</t>
  </si>
  <si>
    <t>นางสุพารัตน์  แตะกระโทก</t>
  </si>
  <si>
    <t>นางนิภา  ไปล่กระโทก</t>
  </si>
  <si>
    <t>นายทำเนียม  อาจปรุ</t>
  </si>
  <si>
    <t>นายอนันต์  ยกกระบัตร์</t>
  </si>
  <si>
    <t>นางสาวกุลภัสสร์  นุชกระโทก</t>
  </si>
  <si>
    <t>นายอภัย  รวยสันเทียะ</t>
  </si>
  <si>
    <t>หมายเหตุ  6  รายจ่ายค้างจ่าย</t>
  </si>
  <si>
    <t>งบประมาณ</t>
  </si>
  <si>
    <t>แผนงานบริหารงานทั่วไป</t>
  </si>
  <si>
    <t>ค่าตอบแทนผู้ปฏิบติราชการอันเป็นประโยโยชน์แก่ อปท.</t>
  </si>
  <si>
    <t>รายจ่ายเพื่อให้ได้มาซึ่งบริการ</t>
  </si>
  <si>
    <t>งานวางแผนสถิติ</t>
  </si>
  <si>
    <t>และวิชาการ</t>
  </si>
  <si>
    <t>รายจ่ายเกี่ยวเนื่องกับการปฏิบัติราชการที่ไม่เข้าลักษณะ</t>
  </si>
  <si>
    <t>รายจ่ายหมวดอื่น ๆ</t>
  </si>
  <si>
    <t>ค่าเช่าเครื่องถ่ายเอกสาร</t>
  </si>
  <si>
    <t>ค่าแม่บ้านทำความสะอาดสำนักงาน</t>
  </si>
  <si>
    <t>ค่ายามรักษาการสำนักงาน</t>
  </si>
  <si>
    <t>แผนงานการศึกษา</t>
  </si>
  <si>
    <t>เกี่ยวกับการศึกษา</t>
  </si>
  <si>
    <t>ค่าใช้จ่ายในการสำรวจความพึงพอใจ</t>
  </si>
  <si>
    <t>งานระดับก่อนวัยเรียน</t>
  </si>
  <si>
    <t>และประถมศึกษา</t>
  </si>
  <si>
    <t>ค่าอาหารเสริม (นม)</t>
  </si>
  <si>
    <t>นมโรงเรียน สพฐ.</t>
  </si>
  <si>
    <t>นมศูนย์พัฒนาเด็กเล็ก</t>
  </si>
  <si>
    <t>แผนงานสาธารณสุข</t>
  </si>
  <si>
    <t>งานบริหารทั่วไปเกี่ยว</t>
  </si>
  <si>
    <t>กับสาธารณสุข</t>
  </si>
  <si>
    <t>แผนงานบริหารทั่วไป</t>
  </si>
  <si>
    <t>เกี่ยวกับเคหะและชุมชน</t>
  </si>
  <si>
    <t>กับเคหะและชุมชน</t>
  </si>
  <si>
    <t>แผนงานอุตสาหกรรมและ</t>
  </si>
  <si>
    <t>การโยธา</t>
  </si>
  <si>
    <t>งานก่อสร้างโครงสร้าง</t>
  </si>
  <si>
    <t>พื้นฐาน</t>
  </si>
  <si>
    <t>ค่าที่ดินและสิ่ง</t>
  </si>
  <si>
    <t>ก่อสร้าง</t>
  </si>
  <si>
    <t>ค่าก่อสร้างสิ่งสาธารณูปการ</t>
  </si>
  <si>
    <t>โครงการก่อสร้างศาลาประชาคม</t>
  </si>
  <si>
    <t>หมู่ที่ 8</t>
  </si>
  <si>
    <t>โครงการก่อสร้างห้องน้ำศูนย์พัฒนา</t>
  </si>
  <si>
    <t>ชีวิตและส่งเสริมอาชีพผู้สูงอายุ</t>
  </si>
  <si>
    <t>ตำบลละลมใหม่พัฒนา</t>
  </si>
  <si>
    <t>หมู่ที่ 11</t>
  </si>
  <si>
    <t>โครงการก่อสร้างถนนมูลดินจากคลอง</t>
  </si>
  <si>
    <t>ชลประทาน-คุ้มหนองหอย หมู่ที่ 12</t>
  </si>
  <si>
    <t>โครงการก่อสร้างถนน คสล.บ้านนาง</t>
  </si>
  <si>
    <t>ลำดวน-บ้านนายสมัย หมู่ที่ 6</t>
  </si>
  <si>
    <t>ค่าก่อสร้างสิ่งสาธารณูปโภค</t>
  </si>
  <si>
    <t xml:space="preserve">โครงการก่อสร้างถนน คสล. </t>
  </si>
  <si>
    <t>ซอยศาลตาปู่ หมู่ที่ 9</t>
  </si>
  <si>
    <t>ซอยบ้านนางบัว หมู่ที่ 3</t>
  </si>
  <si>
    <t>สายหนองเพชร หมู่ที่ 2</t>
  </si>
  <si>
    <t>ซอยบ้านนายสมคิด หมู่ที่ 3</t>
  </si>
  <si>
    <t>โครงการก่อสร้างถนน คสล. (ต่อ)</t>
  </si>
  <si>
    <t>บ้านนายเทียนชัย-นางสายทอง หมู่ 2</t>
  </si>
  <si>
    <t>ซอยบ้านนายบุญ หมู่ที่ 1</t>
  </si>
  <si>
    <t>บ้านนายจันทร์ หมู่ที่ 7</t>
  </si>
  <si>
    <t>ปี  2560</t>
  </si>
  <si>
    <t>หมายเหตุ 7   เงินรับฝาก</t>
  </si>
  <si>
    <t>เงินค่าใช้จ่ายในการจัดเก็บภาษีบำรุงท้องที่ 5%</t>
  </si>
  <si>
    <t>เงินส่วนลด 6%</t>
  </si>
  <si>
    <t>เงินทุนโครงการเศรษฐกิจชุมชน</t>
  </si>
  <si>
    <t>เงินรับฝากอื่น ๆ-ค่ารักษาพยาบาล</t>
  </si>
  <si>
    <t>เงินรับฝากอื่น ๆ-เงินคืนกรมส่งเสริมการปกครองท้องถิ่น</t>
  </si>
  <si>
    <t>หมายเหตุ 8   เงินสะสม</t>
  </si>
  <si>
    <t>รับคืนเงินสะสม</t>
  </si>
  <si>
    <t>เงินสะสม  ณ  30  กันยายน</t>
  </si>
  <si>
    <t>เงินสะสม  30  กันยายน ...  ประกอบด้วย</t>
  </si>
  <si>
    <t>1.  ลูกหนี้ค่าภาษี</t>
  </si>
  <si>
    <t>2.  เงินสะสมที่สามารถนำไปใช้ได้</t>
  </si>
  <si>
    <t>หัก        จ่ายขาดเงินสะสม</t>
  </si>
  <si>
    <t>ก่อหนี้ผูกพัน</t>
  </si>
  <si>
    <t>เบิกจ่ายแล้ว</t>
  </si>
  <si>
    <t>รายละเอียดแนบท้ายหมายเหตุ  8  เงินสะสม</t>
  </si>
  <si>
    <t>โครงการก่อสร้างถนนคอนกรีตเสริมเหล็ก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</si>
  <si>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</si>
  <si>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รายละเอียดแนบท้ายหมายเหตุ  8</t>
  </si>
  <si>
    <t>ตั้งแต่วันที่  1  ตุลาคม  2560  ถึง  30  กันยายน  2561</t>
  </si>
  <si>
    <t>ธรรมและ</t>
  </si>
  <si>
    <t>อุตสาหกรรม</t>
  </si>
  <si>
    <t>และการโยธา</t>
  </si>
  <si>
    <t>บริหารงาน</t>
  </si>
  <si>
    <t>ทั่วไป</t>
  </si>
  <si>
    <t>การรักษาความ</t>
  </si>
  <si>
    <t>สงบภายใน</t>
  </si>
  <si>
    <t>สร้างความเข้ม</t>
  </si>
  <si>
    <t>แข็งของชุมชน</t>
  </si>
  <si>
    <t>การศาสนาวัฒน</t>
  </si>
  <si>
    <t>นันทนาการ</t>
  </si>
  <si>
    <t>จากเงิน</t>
  </si>
  <si>
    <t>ภาษีอากร</t>
  </si>
  <si>
    <t>รายได้เบ็ดเตล็ด</t>
  </si>
  <si>
    <t>รายรับสูงกว่ารายจ่าย</t>
  </si>
  <si>
    <t xml:space="preserve">                                                      (  นางพัฒนา  เหมือนจิตต์  )                                                         (  นายสนธยา  ภักดีกิจ  )                                                                          (  นายนำ  ปลอดกระโทก  )</t>
  </si>
  <si>
    <t xml:space="preserve">                                                            ผู้อำนวยการกองคลัง                                                        ปลัดองค์การบริหารส่วนตำบล                                                           นายกองค์การบริหารส่วนตำบลละลมใหม่พัฒนา</t>
  </si>
  <si>
    <t>งบแสดงผลการดำเนินงานจ่ายจากเงินรายรับ</t>
  </si>
  <si>
    <t>ทุนทรัพย์สิน</t>
  </si>
  <si>
    <t>(  นางพัฒนา  เหมือนจิตต์  )</t>
  </si>
  <si>
    <t>(  นายนำ  ปลอดกระโทก  )</t>
  </si>
  <si>
    <t xml:space="preserve">                   </t>
  </si>
  <si>
    <t>ปลัดองค์การบริหารส่วนตำบล</t>
  </si>
  <si>
    <t xml:space="preserve"> </t>
  </si>
  <si>
    <t xml:space="preserve">สภาองค์การบริหารส่วนตำบลละลมใหม่พัฒนา  ยกฐานะเป็นองค์การบริหารส่วนตำบลละลมใหม่พัฒนา </t>
  </si>
  <si>
    <t xml:space="preserve">เมื่อวันที่  19  มกราคม  พ.ศ.  2539  สำนักงานองค์การบริหารส่วนตำบลละลมใหม่พัฒนา  ตั้งอยู่เลขที่  103  หมู่ที่  3  </t>
  </si>
  <si>
    <t>ตำบลละลมใหม่พัฒนา  อำเภอโชคชัย  จังหวัดนครราชสีมา  เป็นองค์การบริหารส่วนตำบลขนาดกลาง  มีเนื้อที่ทั้งหมด</t>
  </si>
  <si>
    <t>1. อาคาร</t>
  </si>
  <si>
    <t>2. ห้องน้ำ</t>
  </si>
  <si>
    <t>3. รั้ว</t>
  </si>
  <si>
    <t>4. โรงรถ</t>
  </si>
  <si>
    <t>5. เสาธง</t>
  </si>
  <si>
    <t>6. ศาลพระภูมิ</t>
  </si>
  <si>
    <t>7. เตาเผาขยะ</t>
  </si>
  <si>
    <t>1. ครุภัณฑ์สำนักงาน</t>
  </si>
  <si>
    <t>2. ครุภัณฑ์การศึกษา</t>
  </si>
  <si>
    <t>3. ครุภัณฑ์ยานพาหนะและขนส่ง</t>
  </si>
  <si>
    <t>4. ครุภัณฑ์การเกษตร</t>
  </si>
  <si>
    <t>5. ครุภัณฑ์ก่อสร้าง</t>
  </si>
  <si>
    <t>6. ครุภัณฑ์ไฟฟ้าและวิทยุ</t>
  </si>
  <si>
    <t>7. ครุภัณฑ์โฆษณาและเผยแพร่</t>
  </si>
  <si>
    <t>8. ครุภัณฑ์วิทยาศาสตร์และการแพทย์</t>
  </si>
  <si>
    <t>9. ครุภัณฑ์งานบ้านงานครัว</t>
  </si>
  <si>
    <t>10. ครุภัณฑ์กีฬา</t>
  </si>
  <si>
    <t>11. ครุภัณฑ์สำรวจ</t>
  </si>
  <si>
    <t>12. ครุภัณฑ์คอมพิวเตอร์</t>
  </si>
  <si>
    <t>เงินอุทิศและเงินบริจาค</t>
  </si>
  <si>
    <t xml:space="preserve">   (  นายสนธยา  ภักดีกิจ  )</t>
  </si>
  <si>
    <t xml:space="preserve">       นายกองค์การบริหารส่วนตำบลละลมใหม่พัฒนา</t>
  </si>
  <si>
    <t xml:space="preserve">    (  นางพัฒนา  เหมือนจิตต์  )</t>
  </si>
  <si>
    <t>(  นายสนธยา  ภักดีกิจ  )             (  นายนำ  ปลอดกระโทก  )</t>
  </si>
  <si>
    <t xml:space="preserve">        ผู้อำนวยการกองคลัง                   ปลัดองค์การบริหารส่วนตำบล     นายกองค์การบริหารส่วนตำบลละลมใหม่พัฒนา</t>
  </si>
  <si>
    <t>นางสุดใจ  อ่อนคำ</t>
  </si>
  <si>
    <t>ฝ</t>
  </si>
  <si>
    <t>ซอยบ้านนางเลิศ  หมู่ที่ 1</t>
  </si>
  <si>
    <t>ซอยบ้านนายนิพน หมู่ที่ 10</t>
  </si>
  <si>
    <t xml:space="preserve">โครงการซ่อมแซมถนน คสล. หมู่ 3 </t>
  </si>
  <si>
    <t>สายอนามัยละลม-คลองชลประทาน</t>
  </si>
  <si>
    <t>โครงการปรับปรุงถนนสายหนองเพชร</t>
  </si>
  <si>
    <t>และขุดร่องระบายน้ำ หมู่ 2</t>
  </si>
  <si>
    <t>โครงการก่อสร้างถนนมูลดินจากแยกหมู่ 2</t>
  </si>
  <si>
    <t>ถึงคลองลวก</t>
  </si>
  <si>
    <t>ซอยบ้านนายไมตรี หมู่ที่ 4</t>
  </si>
  <si>
    <t>โครงการปรับปรุงถนนหินคลุก</t>
  </si>
  <si>
    <t>สายเรียบสระกุดจอกใหญ่</t>
  </si>
  <si>
    <t>ซอยบ้านนายอ่อน หมู่ที่ 9</t>
  </si>
  <si>
    <t>โครงการวางท่อระบายน้ำ คสล.พร้อมบ่อ</t>
  </si>
  <si>
    <t>พัก หมู่ 1 ซอยโรงสีนายโยธี</t>
  </si>
  <si>
    <t>โครงการปรับปรุงถนนหินคลุก หมู่ 6</t>
  </si>
  <si>
    <t>ซอยนานายยิ้ม</t>
  </si>
  <si>
    <t>โครงการก่อสร้างร่องระบายน้ำ หมู่ 7</t>
  </si>
  <si>
    <t>บ้านกุดจอกใหญ่</t>
  </si>
  <si>
    <t>จากอู่มหานคร-คลองขาม</t>
  </si>
  <si>
    <t>โครงการก่อสร้างถนนมูลดิน หมู่ที่ 3</t>
  </si>
  <si>
    <t>สายนานางแป้น</t>
  </si>
  <si>
    <t>โครงการก่อสร้างถนนมูลดินนานางเย็น</t>
  </si>
  <si>
    <t>โครงการก่อสร้างถนนมูลดินนานางลำดวน</t>
  </si>
  <si>
    <t>หมู่ที่ 6</t>
  </si>
  <si>
    <t>โครงการก่อสร้างถนนหินคลุกคลองลวก-</t>
  </si>
  <si>
    <t>เขาโคกรักษ์</t>
  </si>
  <si>
    <t>จำนวนเงินที่ได้</t>
  </si>
  <si>
    <t>รับอนุมัติ</t>
  </si>
  <si>
    <t>ขององค์กรปกครองส่วนท้องถิ่น ลงวันที่ 20  มีนาคม พ.ศ.2558 และที่แก้ไขเพิ่มเติม(ฉบับที่2) ลงวันที่ 21 มีนาคม 2561</t>
  </si>
  <si>
    <t>กลุ่มกระยาสาทรบ้านละลมใหม่ หมู่ที่ 3</t>
  </si>
  <si>
    <t>ค่าตอบแทนผู้ปฏิบติราชการอันเป็นประโยชน์แก่ อปท.</t>
  </si>
  <si>
    <t>ค่ายามรักษาความปลอดภัย</t>
  </si>
  <si>
    <t>โครงการก่อสร้างรั้วรอบสระประปา</t>
  </si>
  <si>
    <t>บวก       รายรับจริงสูงกว่ารายจ่ายจริงหลังหักเงินทุนสำรองเงินสะสม</t>
  </si>
  <si>
    <t>เงินสะสม  1  ตุลาคม ...</t>
  </si>
  <si>
    <t>52.10  ตารางกิโลเมตร</t>
  </si>
  <si>
    <t>1.ทรัพย์สินที่ได้มาจากรายได้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และเงินอื่นใดยกเว้นเงินกู้ให้แสดงทรัพย์สินที่เป็นกรรมสิทธิ์</t>
  </si>
  <si>
    <t>ขององค์การปกครองส่วนท้องถิ่นและองค์กรปกครองส่วนท้องถิ่นใช้ประโยชน์โดยตรง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ยกเว้นทรัพย์สินที่จัดไว้เพื่อ</t>
  </si>
  <si>
    <t>เป็นการให้บริการสาธารณะ เช่น ถนน สะพาน ลานกีฬา เป็นต้น</t>
  </si>
  <si>
    <t>เงินฝากธนาคาร</t>
  </si>
  <si>
    <t>ออมสิน  ประเภทเผื่อเรียก  เลขที่  052500737623</t>
  </si>
  <si>
    <t xml:space="preserve">กรุงไทย  ประเภทออมทรัพย์  เลขที่  3440484300  </t>
  </si>
  <si>
    <t>ธกส.  ประเภทออมทรัพย์  เลขที่  017212491733</t>
  </si>
  <si>
    <t>ธกส.  ประเภทออมทรัพย์  เลขที่  017212630806</t>
  </si>
  <si>
    <t>ธกส.  ประเภทประจำ  3  เดือน  เลขที่  30721412488</t>
  </si>
  <si>
    <t xml:space="preserve">โครงการก่อสร้างถนนมูลดิน หมู่ 2 </t>
  </si>
  <si>
    <t>โครงการซ่อมแซมถนน คสล. บ้านกุดจอก</t>
  </si>
  <si>
    <t>น้อย หมู่ที่ 6 ซอยโรงสีนายเทิน</t>
  </si>
  <si>
    <t>โครงการซ่อมแซมจุดระบายน้ำ บ้านหนอง</t>
  </si>
  <si>
    <t>ผักหวาน หมู่ 11 (สระประปา)</t>
  </si>
  <si>
    <t>โครงการซ่อมแซมถนนหินคลุก สายโคก</t>
  </si>
  <si>
    <t>ตาอ้น-หนองตะคร้อ หมู่ 3</t>
  </si>
  <si>
    <t>โครงการซ่อมแซมถนนหินคลุกสายนา</t>
  </si>
  <si>
    <t>นายก้อน-ทำนบใหม่หมู่ที่ 6</t>
  </si>
  <si>
    <t>โครงการซ่อมแซมถนนหินคลุกเส้นทางลง</t>
  </si>
  <si>
    <t>หนองหัวช้าง-สายแยกหนองหอย หมู่ 12</t>
  </si>
  <si>
    <t>ปรับปรุงระหว่างปี</t>
  </si>
  <si>
    <r>
      <rPr>
        <u val="single"/>
        <sz val="15"/>
        <color indexed="8"/>
        <rFont val="TH SarabunPSK"/>
        <family val="2"/>
      </rPr>
      <t>หัก</t>
    </r>
    <r>
      <rPr>
        <sz val="15"/>
        <color indexed="8"/>
        <rFont val="TH SarabunPSK"/>
        <family val="2"/>
      </rPr>
      <t xml:space="preserve"> 25% ของรายรับจริงสูงกว่ารายจ่ายจริง</t>
    </r>
  </si>
  <si>
    <t>(1,397,803.18)</t>
  </si>
  <si>
    <t>(5,102,000.00)</t>
  </si>
  <si>
    <t>(613.00)</t>
  </si>
  <si>
    <t>(877,368.03)</t>
  </si>
  <si>
    <t>(7,433,400.00)</t>
  </si>
  <si>
    <t>(8,640.00)</t>
  </si>
  <si>
    <t>(4,999,274.58)</t>
  </si>
  <si>
    <t>ซอยบ้านนางหย่อน หมู่ที่ 12</t>
  </si>
  <si>
    <t>ซอยบ้านนายสวัสดิ์  หมู่ที่ 12</t>
  </si>
  <si>
    <t>(778,554.58)</t>
  </si>
  <si>
    <t>ปี 2561</t>
  </si>
  <si>
    <t>ซอยบ้านนายพัว หมู่ที่ 12</t>
  </si>
  <si>
    <t>สำหรับปี  สิ้นสุดวันที่  30  กันยายน  2560</t>
  </si>
  <si>
    <t>รายละเอียดแนบท้ายหมายเหตุ 8 เงินสะสม</t>
  </si>
  <si>
    <t>จำนวนเงินที่ได้รับอนุมัติ</t>
  </si>
  <si>
    <t>ค่าดินและสิ่งก่อสร้าง</t>
  </si>
  <si>
    <t>โครงการก่อสร้างถนน คสล.ในวัดละลม</t>
  </si>
  <si>
    <t xml:space="preserve">โครงการก่อสร้างถนน คสล. หมู่ 8 </t>
  </si>
  <si>
    <t>(สายหลักแยกกุดจอกใหญ่-คลองยาง)</t>
  </si>
  <si>
    <t>โครงการปรับปรุงถนนสายหนองเพชรและ</t>
  </si>
  <si>
    <t>ขุดร่องระบายน้ำปรับปรุงผิวจราจร</t>
  </si>
  <si>
    <t>โครงการปรับปรุงถนนลูกรัง หมู่ 9</t>
  </si>
  <si>
    <t>ซอยตัดไปคุ้มขุนอินทร์</t>
  </si>
  <si>
    <t>โครงการปรับปรุงถนนเกรดปรับบดทับพื้น</t>
  </si>
  <si>
    <t>ทางเดิม หมู่ 12</t>
  </si>
  <si>
    <t xml:space="preserve">โครงการก่อสร้างถนน คสล. หมู่ 12 </t>
  </si>
  <si>
    <t>ซอยหนองหอย</t>
  </si>
  <si>
    <t>โครงการก่อสร้างถนนมูลดิน คลองลวก-</t>
  </si>
  <si>
    <t>สายโคกบ้านเก่า</t>
  </si>
  <si>
    <t xml:space="preserve">โครงการก่อสร้างถนนมูลดิน หมู่ 6 </t>
  </si>
  <si>
    <t xml:space="preserve">โครงการปรับปรุงถนน คสล.รอบหมู่บ้าน </t>
  </si>
  <si>
    <t>หมู่ 3 บ้านนางจำปี</t>
  </si>
  <si>
    <t>บ้านนายประดิษฐ์</t>
  </si>
  <si>
    <t>บ้านนายสำรอง หมู่ 1</t>
  </si>
  <si>
    <t>บ้านนางทองดี</t>
  </si>
  <si>
    <t xml:space="preserve">โครงการก่อสร้างถนน คสล. หมู่ 1   </t>
  </si>
  <si>
    <t xml:space="preserve">โครงการก่อสร้างถนน คสล. หมู่ 2 </t>
  </si>
  <si>
    <t>ซอยบ้านนางชั้น</t>
  </si>
  <si>
    <t>ซอยบ้านนางสายัณ</t>
  </si>
  <si>
    <t xml:space="preserve">โครงการก่อสร้างงถนน คสล. หมู่ 3 </t>
  </si>
  <si>
    <t>ซอยฮ้วงจุ้ย</t>
  </si>
  <si>
    <t xml:space="preserve">โครงการก่อสร้างถนน คสล. หมู่ 4 </t>
  </si>
  <si>
    <t xml:space="preserve">โครงการก่อสร้างถนน คสล. หมู่ 6 </t>
  </si>
  <si>
    <t>ซอยบ้านนางจวบ</t>
  </si>
  <si>
    <t>ซอยบ้านนายหงษ์</t>
  </si>
  <si>
    <t>ซอยบ้านนายแวว</t>
  </si>
  <si>
    <t xml:space="preserve">โครงการก่อสร้างถนน คสล. หมู่ 11 </t>
  </si>
  <si>
    <t>ซอยศาลาประชาคม</t>
  </si>
  <si>
    <t xml:space="preserve">โครงการก่อสร้างถนน คสล. หมู่ 9 </t>
  </si>
  <si>
    <t xml:space="preserve">โครงการปรับปรุงถนนหินคลุก </t>
  </si>
  <si>
    <t>ต่อน้ำ-ตำบลแหลมทอง</t>
  </si>
  <si>
    <t>ซอยนานายเมี้ยน</t>
  </si>
  <si>
    <t xml:space="preserve">โครงการก่อสร้างถนนหินคลุก หมู่ 6 </t>
  </si>
  <si>
    <t xml:space="preserve">โครงการปรับปรุงถนนสายหนองกก - </t>
  </si>
  <si>
    <t>กุดจอกน้อย</t>
  </si>
  <si>
    <t>ภายในวัดกุดจอกใหญ่ หมู่ 7</t>
  </si>
  <si>
    <t>โครงการก่อสร้างถนน คสล.</t>
  </si>
  <si>
    <t>โครงการก่อสร้างถนนหินคลุก แปลงผักโคก</t>
  </si>
  <si>
    <t>ตาอ้น-นานายสมหมาย หมู่ 3</t>
  </si>
  <si>
    <t>โครงการก่อสร้างถนนหินคลุกคลอง</t>
  </si>
  <si>
    <t>คลองชลประทาน-คลองลวก</t>
  </si>
  <si>
    <t>โครงการก่อสร้างถนนหินคลุกจากบ้านนาย</t>
  </si>
  <si>
    <t>นายวิเชียร-โกรกมันกระชาก  หมู่ 6</t>
  </si>
  <si>
    <t xml:space="preserve">โครงการวางท่อระบายน้ำ คสล. </t>
  </si>
  <si>
    <t>พร้อมบ่อพัก หมู่ 1</t>
  </si>
  <si>
    <t>โครงการซ่อมแซมหินคลุกสาย</t>
  </si>
  <si>
    <t>หนองกระโดน หมู่ 5</t>
  </si>
  <si>
    <t xml:space="preserve">โครงการปรับปรุงถนน คสล. หมู่ 10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</si>
</sst>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0"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1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ahoma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3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10" xfId="36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36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3" xfId="36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6" xfId="36" applyFont="1" applyBorder="1" applyAlignment="1">
      <alignment/>
    </xf>
    <xf numFmtId="43" fontId="2" fillId="0" borderId="17" xfId="36" applyFont="1" applyBorder="1" applyAlignment="1">
      <alignment/>
    </xf>
    <xf numFmtId="43" fontId="2" fillId="0" borderId="15" xfId="36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6" applyFont="1" applyAlignment="1">
      <alignment/>
    </xf>
    <xf numFmtId="43" fontId="2" fillId="0" borderId="0" xfId="36" applyFont="1" applyBorder="1" applyAlignment="1">
      <alignment/>
    </xf>
    <xf numFmtId="43" fontId="2" fillId="0" borderId="18" xfId="36" applyFont="1" applyBorder="1" applyAlignment="1">
      <alignment/>
    </xf>
    <xf numFmtId="0" fontId="3" fillId="0" borderId="0" xfId="36" applyNumberFormat="1" applyFont="1" applyAlignment="1">
      <alignment horizontal="center"/>
    </xf>
    <xf numFmtId="43" fontId="3" fillId="0" borderId="12" xfId="0" applyNumberFormat="1" applyFont="1" applyBorder="1" applyAlignment="1">
      <alignment/>
    </xf>
    <xf numFmtId="43" fontId="3" fillId="0" borderId="16" xfId="36" applyFont="1" applyBorder="1" applyAlignment="1">
      <alignment horizontal="center" vertical="center"/>
    </xf>
    <xf numFmtId="43" fontId="5" fillId="0" borderId="13" xfId="36" applyFont="1" applyBorder="1" applyAlignment="1">
      <alignment horizontal="center" vertical="center"/>
    </xf>
    <xf numFmtId="43" fontId="4" fillId="0" borderId="16" xfId="36" applyFont="1" applyBorder="1" applyAlignment="1">
      <alignment horizontal="center" vertical="center"/>
    </xf>
    <xf numFmtId="43" fontId="5" fillId="0" borderId="16" xfId="36" applyFont="1" applyBorder="1" applyAlignment="1">
      <alignment horizontal="center" vertical="center"/>
    </xf>
    <xf numFmtId="43" fontId="5" fillId="0" borderId="16" xfId="36" applyFont="1" applyBorder="1" applyAlignment="1">
      <alignment vertical="center"/>
    </xf>
    <xf numFmtId="43" fontId="4" fillId="0" borderId="17" xfId="36" applyFont="1" applyBorder="1" applyAlignment="1">
      <alignment horizontal="center" vertical="center"/>
    </xf>
    <xf numFmtId="43" fontId="5" fillId="0" borderId="17" xfId="36" applyFont="1" applyBorder="1" applyAlignment="1">
      <alignment vertical="center"/>
    </xf>
    <xf numFmtId="43" fontId="5" fillId="0" borderId="17" xfId="36" applyFont="1" applyBorder="1" applyAlignment="1">
      <alignment horizontal="center" vertical="center"/>
    </xf>
    <xf numFmtId="43" fontId="6" fillId="0" borderId="16" xfId="36" applyFont="1" applyBorder="1" applyAlignment="1">
      <alignment/>
    </xf>
    <xf numFmtId="43" fontId="4" fillId="0" borderId="16" xfId="36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2" xfId="36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/>
    </xf>
    <xf numFmtId="43" fontId="4" fillId="0" borderId="15" xfId="36" applyFont="1" applyBorder="1" applyAlignment="1">
      <alignment/>
    </xf>
    <xf numFmtId="43" fontId="4" fillId="0" borderId="14" xfId="36" applyFont="1" applyBorder="1" applyAlignment="1">
      <alignment/>
    </xf>
    <xf numFmtId="43" fontId="4" fillId="0" borderId="0" xfId="36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3" fontId="5" fillId="0" borderId="12" xfId="36" applyFont="1" applyBorder="1" applyAlignment="1">
      <alignment/>
    </xf>
    <xf numFmtId="43" fontId="5" fillId="0" borderId="19" xfId="36" applyFont="1" applyBorder="1" applyAlignment="1">
      <alignment/>
    </xf>
    <xf numFmtId="0" fontId="7" fillId="0" borderId="16" xfId="0" applyFont="1" applyBorder="1" applyAlignment="1">
      <alignment/>
    </xf>
    <xf numFmtId="43" fontId="3" fillId="0" borderId="0" xfId="36" applyFont="1" applyAlignment="1">
      <alignment horizontal="center"/>
    </xf>
    <xf numFmtId="43" fontId="3" fillId="0" borderId="20" xfId="36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21" xfId="36" applyFont="1" applyBorder="1" applyAlignment="1">
      <alignment/>
    </xf>
    <xf numFmtId="43" fontId="3" fillId="0" borderId="22" xfId="36" applyFont="1" applyBorder="1" applyAlignment="1">
      <alignment/>
    </xf>
    <xf numFmtId="0" fontId="2" fillId="0" borderId="0" xfId="0" applyFont="1" applyAlignment="1">
      <alignment/>
    </xf>
    <xf numFmtId="43" fontId="2" fillId="0" borderId="23" xfId="36" applyFont="1" applyBorder="1" applyAlignment="1">
      <alignment horizontal="center"/>
    </xf>
    <xf numFmtId="43" fontId="2" fillId="0" borderId="24" xfId="36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13" xfId="36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43" fontId="9" fillId="0" borderId="16" xfId="36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5" xfId="0" applyFont="1" applyBorder="1" applyAlignment="1">
      <alignment/>
    </xf>
    <xf numFmtId="43" fontId="9" fillId="0" borderId="0" xfId="36" applyFont="1" applyAlignment="1">
      <alignment/>
    </xf>
    <xf numFmtId="43" fontId="9" fillId="0" borderId="15" xfId="36" applyFont="1" applyBorder="1" applyAlignment="1">
      <alignment/>
    </xf>
    <xf numFmtId="0" fontId="8" fillId="0" borderId="12" xfId="36" applyNumberFormat="1" applyFont="1" applyBorder="1" applyAlignment="1">
      <alignment horizontal="center"/>
    </xf>
    <xf numFmtId="43" fontId="9" fillId="0" borderId="17" xfId="36" applyFont="1" applyBorder="1" applyAlignment="1">
      <alignment/>
    </xf>
    <xf numFmtId="43" fontId="9" fillId="0" borderId="26" xfId="36" applyFont="1" applyBorder="1" applyAlignment="1">
      <alignment/>
    </xf>
    <xf numFmtId="43" fontId="8" fillId="0" borderId="17" xfId="36" applyFont="1" applyBorder="1" applyAlignment="1">
      <alignment/>
    </xf>
    <xf numFmtId="0" fontId="10" fillId="0" borderId="0" xfId="0" applyFont="1" applyAlignment="1">
      <alignment/>
    </xf>
    <xf numFmtId="43" fontId="2" fillId="0" borderId="0" xfId="36" applyFont="1" applyAlignment="1">
      <alignment horizontal="left"/>
    </xf>
    <xf numFmtId="43" fontId="2" fillId="0" borderId="13" xfId="36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3" fillId="0" borderId="17" xfId="36" applyFont="1" applyBorder="1" applyAlignment="1">
      <alignment horizontal="center"/>
    </xf>
    <xf numFmtId="43" fontId="3" fillId="0" borderId="13" xfId="36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horizontal="center" vertical="center"/>
    </xf>
    <xf numFmtId="43" fontId="2" fillId="0" borderId="16" xfId="36" applyFont="1" applyBorder="1" applyAlignment="1">
      <alignment horizontal="center"/>
    </xf>
    <xf numFmtId="43" fontId="2" fillId="0" borderId="16" xfId="36" applyFont="1" applyBorder="1" applyAlignment="1">
      <alignment horizontal="center" vertical="center"/>
    </xf>
    <xf numFmtId="43" fontId="2" fillId="0" borderId="15" xfId="36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3" fontId="12" fillId="0" borderId="0" xfId="36" applyFont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43" fontId="12" fillId="0" borderId="23" xfId="36" applyFont="1" applyBorder="1" applyAlignment="1">
      <alignment/>
    </xf>
    <xf numFmtId="43" fontId="12" fillId="0" borderId="22" xfId="36" applyFont="1" applyBorder="1" applyAlignment="1">
      <alignment/>
    </xf>
    <xf numFmtId="43" fontId="12" fillId="0" borderId="24" xfId="36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6" applyFont="1" applyBorder="1" applyAlignment="1">
      <alignment/>
    </xf>
    <xf numFmtId="43" fontId="12" fillId="0" borderId="0" xfId="36" applyFont="1" applyBorder="1" applyAlignment="1">
      <alignment/>
    </xf>
    <xf numFmtId="43" fontId="12" fillId="0" borderId="15" xfId="36" applyFont="1" applyBorder="1" applyAlignment="1">
      <alignment/>
    </xf>
    <xf numFmtId="43" fontId="12" fillId="0" borderId="25" xfId="36" applyFont="1" applyBorder="1" applyAlignment="1">
      <alignment/>
    </xf>
    <xf numFmtId="43" fontId="12" fillId="0" borderId="18" xfId="36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14" xfId="36" applyFont="1" applyBorder="1" applyAlignment="1">
      <alignment/>
    </xf>
    <xf numFmtId="43" fontId="11" fillId="0" borderId="0" xfId="36" applyFont="1" applyBorder="1" applyAlignment="1">
      <alignment/>
    </xf>
    <xf numFmtId="43" fontId="11" fillId="0" borderId="28" xfId="36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8" xfId="0" applyFont="1" applyBorder="1" applyAlignment="1">
      <alignment/>
    </xf>
    <xf numFmtId="43" fontId="12" fillId="0" borderId="26" xfId="36" applyFont="1" applyBorder="1" applyAlignment="1">
      <alignment/>
    </xf>
    <xf numFmtId="0" fontId="12" fillId="0" borderId="26" xfId="0" applyFont="1" applyBorder="1" applyAlignment="1">
      <alignment/>
    </xf>
    <xf numFmtId="43" fontId="11" fillId="0" borderId="0" xfId="36" applyFont="1" applyAlignment="1">
      <alignment/>
    </xf>
    <xf numFmtId="0" fontId="11" fillId="0" borderId="0" xfId="36" applyNumberFormat="1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10" xfId="36" applyFont="1" applyBorder="1" applyAlignment="1">
      <alignment/>
    </xf>
    <xf numFmtId="0" fontId="13" fillId="0" borderId="0" xfId="0" applyFont="1" applyAlignment="1">
      <alignment/>
    </xf>
    <xf numFmtId="43" fontId="2" fillId="0" borderId="25" xfId="36" applyFont="1" applyBorder="1" applyAlignment="1">
      <alignment horizontal="center"/>
    </xf>
    <xf numFmtId="43" fontId="2" fillId="0" borderId="26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43" fontId="2" fillId="0" borderId="15" xfId="36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2" fillId="0" borderId="25" xfId="36" applyNumberFormat="1" applyFont="1" applyBorder="1" applyAlignment="1">
      <alignment/>
    </xf>
    <xf numFmtId="49" fontId="12" fillId="0" borderId="0" xfId="36" applyNumberFormat="1" applyFont="1" applyBorder="1" applyAlignment="1">
      <alignment horizontal="right"/>
    </xf>
    <xf numFmtId="49" fontId="12" fillId="0" borderId="18" xfId="36" applyNumberFormat="1" applyFont="1" applyBorder="1" applyAlignment="1">
      <alignment horizontal="right"/>
    </xf>
    <xf numFmtId="49" fontId="12" fillId="0" borderId="15" xfId="36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3" fontId="3" fillId="0" borderId="27" xfId="36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4" xfId="36" applyFont="1" applyBorder="1" applyAlignment="1">
      <alignment horizontal="center"/>
    </xf>
    <xf numFmtId="43" fontId="2" fillId="0" borderId="15" xfId="36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3" fontId="2" fillId="0" borderId="25" xfId="36" applyFont="1" applyBorder="1" applyAlignment="1">
      <alignment horizontal="center"/>
    </xf>
    <xf numFmtId="43" fontId="2" fillId="0" borderId="26" xfId="36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3" xfId="36" applyNumberFormat="1" applyFont="1" applyBorder="1" applyAlignment="1">
      <alignment horizontal="center"/>
    </xf>
    <xf numFmtId="0" fontId="11" fillId="0" borderId="22" xfId="36" applyNumberFormat="1" applyFont="1" applyBorder="1" applyAlignment="1">
      <alignment horizontal="center"/>
    </xf>
    <xf numFmtId="0" fontId="11" fillId="0" borderId="24" xfId="36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3" fontId="3" fillId="0" borderId="13" xfId="36" applyFont="1" applyBorder="1" applyAlignment="1">
      <alignment horizontal="center" vertical="center"/>
    </xf>
    <xf numFmtId="43" fontId="3" fillId="0" borderId="17" xfId="36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5" fillId="0" borderId="13" xfId="36" applyFont="1" applyBorder="1" applyAlignment="1">
      <alignment horizontal="center" vertical="center"/>
    </xf>
    <xf numFmtId="43" fontId="5" fillId="0" borderId="16" xfId="36" applyFont="1" applyBorder="1" applyAlignment="1">
      <alignment horizontal="center" vertical="center"/>
    </xf>
    <xf numFmtId="43" fontId="5" fillId="0" borderId="17" xfId="36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2">
      <selection activeCell="F13" sqref="F13"/>
    </sheetView>
  </sheetViews>
  <sheetFormatPr defaultColWidth="9.00390625" defaultRowHeight="14.25"/>
  <cols>
    <col min="1" max="2" width="9.00390625" style="2" customWidth="1"/>
    <col min="3" max="3" width="6.125" style="2" customWidth="1"/>
    <col min="4" max="4" width="9.00390625" style="2" customWidth="1"/>
    <col min="5" max="5" width="14.625" style="2" customWidth="1"/>
    <col min="6" max="6" width="12.875" style="2" customWidth="1"/>
    <col min="7" max="8" width="14.00390625" style="4" customWidth="1"/>
    <col min="9" max="9" width="8.875" style="2" customWidth="1"/>
    <col min="10" max="11" width="9.00390625" style="2" hidden="1" customWidth="1"/>
    <col min="12" max="16384" width="9.00390625" style="2" customWidth="1"/>
  </cols>
  <sheetData>
    <row r="1" ht="21" hidden="1"/>
    <row r="2" spans="1:9" ht="2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3" spans="1:9" ht="21">
      <c r="A3" s="162" t="s">
        <v>1</v>
      </c>
      <c r="B3" s="162"/>
      <c r="C3" s="162"/>
      <c r="D3" s="162"/>
      <c r="E3" s="162"/>
      <c r="F3" s="162"/>
      <c r="G3" s="162"/>
      <c r="H3" s="162"/>
      <c r="I3" s="162"/>
    </row>
    <row r="4" spans="1:9" ht="21">
      <c r="A4" s="162" t="s">
        <v>2</v>
      </c>
      <c r="B4" s="162"/>
      <c r="C4" s="162"/>
      <c r="D4" s="162"/>
      <c r="E4" s="162"/>
      <c r="F4" s="162"/>
      <c r="G4" s="162"/>
      <c r="H4" s="162"/>
      <c r="I4" s="162"/>
    </row>
    <row r="5" spans="1:9" ht="21">
      <c r="A5" s="6"/>
      <c r="B5" s="6"/>
      <c r="C5" s="6"/>
      <c r="D5" s="6"/>
      <c r="E5" s="6"/>
      <c r="F5" s="6"/>
      <c r="G5" s="56"/>
      <c r="H5" s="56"/>
      <c r="I5" s="6"/>
    </row>
    <row r="6" spans="6:8" ht="21">
      <c r="F6" s="6" t="s">
        <v>4</v>
      </c>
      <c r="G6" s="56" t="s">
        <v>5</v>
      </c>
      <c r="H6" s="56" t="s">
        <v>184</v>
      </c>
    </row>
    <row r="7" spans="1:8" ht="21.75" thickBot="1">
      <c r="A7" s="7" t="s">
        <v>3</v>
      </c>
      <c r="B7" s="7"/>
      <c r="C7" s="7"/>
      <c r="F7" s="3">
        <v>2</v>
      </c>
      <c r="G7" s="57">
        <v>12982943</v>
      </c>
      <c r="H7" s="57">
        <v>12532478</v>
      </c>
    </row>
    <row r="8" spans="1:6" ht="21.75" thickTop="1">
      <c r="A8" s="7" t="s">
        <v>7</v>
      </c>
      <c r="B8" s="7"/>
      <c r="C8" s="7"/>
      <c r="F8" s="3"/>
    </row>
    <row r="9" spans="1:6" ht="21">
      <c r="A9" s="7"/>
      <c r="B9" s="7" t="s">
        <v>8</v>
      </c>
      <c r="C9" s="7"/>
      <c r="F9" s="3"/>
    </row>
    <row r="10" spans="3:8" ht="21">
      <c r="C10" s="2" t="s">
        <v>9</v>
      </c>
      <c r="F10" s="3">
        <v>3</v>
      </c>
      <c r="G10" s="4">
        <v>31212303.76</v>
      </c>
      <c r="H10" s="4">
        <v>27936153.02</v>
      </c>
    </row>
    <row r="11" spans="3:8" ht="21">
      <c r="C11" s="2" t="s">
        <v>10</v>
      </c>
      <c r="F11" s="3">
        <v>4</v>
      </c>
      <c r="G11" s="4">
        <v>3234</v>
      </c>
      <c r="H11" s="4">
        <v>3218.24</v>
      </c>
    </row>
    <row r="12" spans="3:8" ht="21">
      <c r="C12" s="2" t="s">
        <v>11</v>
      </c>
      <c r="F12" s="3">
        <v>5</v>
      </c>
      <c r="G12" s="4">
        <v>593060</v>
      </c>
      <c r="H12" s="4">
        <v>665260</v>
      </c>
    </row>
    <row r="13" spans="3:8" ht="21">
      <c r="C13" s="7" t="s">
        <v>12</v>
      </c>
      <c r="D13" s="7"/>
      <c r="F13" s="3"/>
      <c r="G13" s="61">
        <f>SUM(G10:G12)</f>
        <v>31808597.76</v>
      </c>
      <c r="H13" s="61">
        <v>28604631.26</v>
      </c>
    </row>
    <row r="14" spans="1:8" ht="21.75" thickBot="1">
      <c r="A14" s="7" t="s">
        <v>13</v>
      </c>
      <c r="C14" s="7"/>
      <c r="D14" s="7"/>
      <c r="F14" s="3"/>
      <c r="G14" s="8">
        <f>SUM(G13)</f>
        <v>31808597.76</v>
      </c>
      <c r="H14" s="8">
        <f>SUM(H13)</f>
        <v>28604631.26</v>
      </c>
    </row>
    <row r="15" ht="21.75" thickTop="1"/>
    <row r="16" spans="1:8" ht="21.75" thickBot="1">
      <c r="A16" s="7" t="s">
        <v>223</v>
      </c>
      <c r="B16" s="7"/>
      <c r="C16" s="7"/>
      <c r="D16" s="7"/>
      <c r="E16" s="7"/>
      <c r="F16" s="7"/>
      <c r="G16" s="57">
        <v>12982943</v>
      </c>
      <c r="H16" s="57">
        <v>12532478</v>
      </c>
    </row>
    <row r="17" ht="21.75" thickTop="1">
      <c r="A17" s="7" t="s">
        <v>15</v>
      </c>
    </row>
    <row r="18" ht="21">
      <c r="B18" s="7" t="s">
        <v>16</v>
      </c>
    </row>
    <row r="19" spans="3:8" ht="21">
      <c r="C19" s="2" t="s">
        <v>17</v>
      </c>
      <c r="F19" s="3">
        <v>6</v>
      </c>
      <c r="G19" s="4">
        <v>3824900.16</v>
      </c>
      <c r="H19" s="4">
        <v>1018343.24</v>
      </c>
    </row>
    <row r="20" spans="3:8" ht="21">
      <c r="C20" s="2" t="s">
        <v>18</v>
      </c>
      <c r="F20" s="3">
        <v>7</v>
      </c>
      <c r="G20" s="4">
        <v>1869753.5</v>
      </c>
      <c r="H20" s="4">
        <v>1993391.51</v>
      </c>
    </row>
    <row r="21" spans="3:8" ht="21">
      <c r="C21" s="7" t="s">
        <v>19</v>
      </c>
      <c r="D21" s="7"/>
      <c r="F21" s="3"/>
      <c r="G21" s="60">
        <f>SUM(G19:G20)</f>
        <v>5694653.66</v>
      </c>
      <c r="H21" s="60">
        <f>SUM(H19:H20)</f>
        <v>3011734.75</v>
      </c>
    </row>
    <row r="22" spans="2:8" ht="21">
      <c r="B22" s="7" t="s">
        <v>20</v>
      </c>
      <c r="F22" s="3"/>
      <c r="G22" s="60">
        <f>SUM(G21)</f>
        <v>5694653.66</v>
      </c>
      <c r="H22" s="60">
        <f>SUM(H21)</f>
        <v>3011734.75</v>
      </c>
    </row>
    <row r="23" ht="21">
      <c r="F23" s="3"/>
    </row>
    <row r="24" spans="1:6" ht="21">
      <c r="A24" s="7" t="s">
        <v>21</v>
      </c>
      <c r="F24" s="3"/>
    </row>
    <row r="25" spans="2:8" ht="21">
      <c r="B25" s="2" t="s">
        <v>21</v>
      </c>
      <c r="F25" s="3">
        <v>8</v>
      </c>
      <c r="G25" s="4">
        <v>8931070.65</v>
      </c>
      <c r="H25" s="4">
        <v>9808438.68</v>
      </c>
    </row>
    <row r="26" spans="1:8" ht="21">
      <c r="A26" s="7"/>
      <c r="B26" s="2" t="s">
        <v>22</v>
      </c>
      <c r="E26" s="7"/>
      <c r="F26" s="3"/>
      <c r="G26" s="30">
        <v>17182873.45</v>
      </c>
      <c r="H26" s="30">
        <v>15784457.83</v>
      </c>
    </row>
    <row r="27" spans="1:9" ht="21">
      <c r="A27" s="5"/>
      <c r="B27" s="5" t="s">
        <v>23</v>
      </c>
      <c r="C27" s="5"/>
      <c r="D27" s="5"/>
      <c r="E27" s="5"/>
      <c r="F27" s="5"/>
      <c r="G27" s="59">
        <f>SUM(G25:G26)</f>
        <v>26113944.1</v>
      </c>
      <c r="H27" s="59">
        <f>SUM(H25:H26)</f>
        <v>25592896.509999998</v>
      </c>
      <c r="I27" s="5"/>
    </row>
    <row r="28" spans="1:9" ht="21.75" thickBot="1">
      <c r="A28" s="5" t="s">
        <v>24</v>
      </c>
      <c r="B28" s="5"/>
      <c r="C28" s="5"/>
      <c r="D28" s="5"/>
      <c r="E28" s="5"/>
      <c r="F28" s="5"/>
      <c r="G28" s="58">
        <f>SUM(G22+G27)</f>
        <v>31808597.76</v>
      </c>
      <c r="H28" s="58">
        <f>SUM(H22+H27)</f>
        <v>28604631.259999998</v>
      </c>
      <c r="I28" s="5"/>
    </row>
    <row r="29" spans="1:9" ht="21.75" thickTop="1">
      <c r="A29" s="162"/>
      <c r="B29" s="162"/>
      <c r="C29" s="162"/>
      <c r="D29" s="162"/>
      <c r="E29" s="162"/>
      <c r="F29" s="162"/>
      <c r="G29" s="162"/>
      <c r="H29" s="162"/>
      <c r="I29" s="162"/>
    </row>
    <row r="31" spans="1:8" ht="21">
      <c r="A31" s="7" t="s">
        <v>14</v>
      </c>
      <c r="B31" s="7"/>
      <c r="C31" s="7"/>
      <c r="D31" s="7"/>
      <c r="E31" s="7"/>
      <c r="F31" s="7"/>
      <c r="G31" s="28"/>
      <c r="H31" s="28"/>
    </row>
    <row r="33" spans="1:8" ht="21">
      <c r="A33" s="161" t="s">
        <v>254</v>
      </c>
      <c r="B33" s="161"/>
      <c r="C33" s="161"/>
      <c r="D33" s="161"/>
      <c r="E33" s="161" t="s">
        <v>255</v>
      </c>
      <c r="F33" s="161"/>
      <c r="G33" s="161"/>
      <c r="H33" s="161"/>
    </row>
    <row r="34" spans="1:8" ht="21">
      <c r="A34" s="161" t="s">
        <v>256</v>
      </c>
      <c r="B34" s="161"/>
      <c r="C34" s="161"/>
      <c r="D34" s="161"/>
      <c r="E34" s="161"/>
      <c r="F34" s="161"/>
      <c r="G34" s="161"/>
      <c r="H34" s="161"/>
    </row>
    <row r="37" ht="21">
      <c r="A37" s="2" t="s">
        <v>226</v>
      </c>
    </row>
    <row r="42" ht="21">
      <c r="G42" s="89"/>
    </row>
    <row r="47" spans="1:6" ht="21">
      <c r="A47" s="7"/>
      <c r="B47" s="7"/>
      <c r="C47" s="7"/>
      <c r="D47" s="7"/>
      <c r="E47" s="7"/>
      <c r="F47" s="7"/>
    </row>
    <row r="48" spans="1:6" ht="21">
      <c r="A48" s="7"/>
      <c r="B48" s="7"/>
      <c r="C48" s="7"/>
      <c r="D48" s="7"/>
      <c r="E48" s="7"/>
      <c r="F48" s="7"/>
    </row>
    <row r="49" spans="1:6" ht="21">
      <c r="A49" s="7"/>
      <c r="B49" s="7"/>
      <c r="C49" s="7"/>
      <c r="D49" s="7"/>
      <c r="E49" s="7"/>
      <c r="F49" s="7"/>
    </row>
    <row r="50" spans="1:6" ht="21">
      <c r="A50" s="7"/>
      <c r="B50" s="7"/>
      <c r="C50" s="7"/>
      <c r="D50" s="7"/>
      <c r="E50" s="7"/>
      <c r="F50" s="7"/>
    </row>
    <row r="51" spans="1:6" ht="21">
      <c r="A51" s="7"/>
      <c r="B51" s="7"/>
      <c r="C51" s="7"/>
      <c r="D51" s="7"/>
      <c r="E51" s="7"/>
      <c r="F51" s="7"/>
    </row>
    <row r="52" spans="1:6" ht="21">
      <c r="A52" s="7"/>
      <c r="B52" s="7"/>
      <c r="C52" s="7"/>
      <c r="D52" s="7"/>
      <c r="E52" s="7"/>
      <c r="F52" s="7"/>
    </row>
    <row r="58" spans="1:8" ht="21">
      <c r="A58" s="160"/>
      <c r="B58" s="160"/>
      <c r="C58" s="160"/>
      <c r="D58" s="161"/>
      <c r="E58" s="161"/>
      <c r="F58" s="161"/>
      <c r="G58" s="160"/>
      <c r="H58" s="160"/>
    </row>
  </sheetData>
  <sheetProtection/>
  <mergeCells count="10">
    <mergeCell ref="A2:I2"/>
    <mergeCell ref="A3:I3"/>
    <mergeCell ref="A4:I4"/>
    <mergeCell ref="A33:D33"/>
    <mergeCell ref="E33:H33"/>
    <mergeCell ref="G58:H58"/>
    <mergeCell ref="D58:F58"/>
    <mergeCell ref="A58:C58"/>
    <mergeCell ref="A29:I29"/>
    <mergeCell ref="A34:H3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PageLayoutView="0" workbookViewId="0" topLeftCell="A130">
      <selection activeCell="C134" sqref="C134"/>
    </sheetView>
  </sheetViews>
  <sheetFormatPr defaultColWidth="9.00390625" defaultRowHeight="14.25"/>
  <cols>
    <col min="1" max="1" width="16.75390625" style="2" customWidth="1"/>
    <col min="2" max="2" width="20.875" style="2" customWidth="1"/>
    <col min="3" max="3" width="30.375" style="2" customWidth="1"/>
    <col min="4" max="6" width="12.50390625" style="4" customWidth="1"/>
    <col min="7" max="8" width="12.125" style="2" customWidth="1"/>
    <col min="9" max="9" width="6.625" style="2" hidden="1" customWidth="1"/>
    <col min="10" max="16384" width="9.00390625" style="2" customWidth="1"/>
  </cols>
  <sheetData>
    <row r="1" spans="1:9" ht="21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21">
      <c r="A2" s="162" t="s">
        <v>26</v>
      </c>
      <c r="B2" s="162"/>
      <c r="C2" s="162"/>
      <c r="D2" s="162"/>
      <c r="E2" s="162"/>
      <c r="F2" s="162"/>
      <c r="G2" s="162"/>
      <c r="H2" s="162"/>
      <c r="I2" s="162"/>
    </row>
    <row r="3" spans="1:9" ht="21">
      <c r="A3" s="162" t="s">
        <v>94</v>
      </c>
      <c r="B3" s="162"/>
      <c r="C3" s="162"/>
      <c r="D3" s="162"/>
      <c r="E3" s="162"/>
      <c r="F3" s="162"/>
      <c r="G3" s="162"/>
      <c r="H3" s="162"/>
      <c r="I3" s="162"/>
    </row>
    <row r="4" ht="21">
      <c r="A4" s="7" t="s">
        <v>327</v>
      </c>
    </row>
    <row r="5" spans="1:9" ht="21">
      <c r="A5" s="7" t="s">
        <v>200</v>
      </c>
      <c r="B5" s="7"/>
      <c r="I5" s="7"/>
    </row>
    <row r="6" spans="1:9" ht="21">
      <c r="A6" s="202" t="s">
        <v>59</v>
      </c>
      <c r="B6" s="202" t="s">
        <v>52</v>
      </c>
      <c r="C6" s="202" t="s">
        <v>60</v>
      </c>
      <c r="D6" s="96" t="s">
        <v>285</v>
      </c>
      <c r="E6" s="200" t="s">
        <v>198</v>
      </c>
      <c r="F6" s="200" t="s">
        <v>199</v>
      </c>
      <c r="G6" s="200" t="s">
        <v>64</v>
      </c>
      <c r="H6" s="200" t="s">
        <v>65</v>
      </c>
      <c r="I6" s="7"/>
    </row>
    <row r="7" spans="1:9" ht="21">
      <c r="A7" s="203"/>
      <c r="B7" s="203"/>
      <c r="C7" s="203"/>
      <c r="D7" s="95" t="s">
        <v>286</v>
      </c>
      <c r="E7" s="201"/>
      <c r="F7" s="201"/>
      <c r="G7" s="201"/>
      <c r="H7" s="201"/>
      <c r="I7" s="7"/>
    </row>
    <row r="8" spans="1:256" ht="21">
      <c r="A8" s="18" t="s">
        <v>75</v>
      </c>
      <c r="B8" s="18" t="s">
        <v>174</v>
      </c>
      <c r="C8" s="18" t="s">
        <v>201</v>
      </c>
      <c r="D8" s="102">
        <v>97200</v>
      </c>
      <c r="E8" s="104">
        <v>95000</v>
      </c>
      <c r="F8" s="103">
        <v>95000</v>
      </c>
      <c r="G8" s="33"/>
      <c r="H8" s="33"/>
      <c r="I8" s="99"/>
      <c r="J8" s="100"/>
      <c r="K8" s="100"/>
      <c r="L8" s="100"/>
      <c r="M8" s="93"/>
      <c r="N8" s="101"/>
      <c r="O8" s="101"/>
      <c r="P8" s="101"/>
      <c r="Q8" s="101"/>
      <c r="R8" s="100"/>
      <c r="S8" s="100"/>
      <c r="T8" s="100"/>
      <c r="U8" s="93"/>
      <c r="V8" s="101"/>
      <c r="W8" s="101"/>
      <c r="X8" s="101"/>
      <c r="Y8" s="101"/>
      <c r="Z8" s="100"/>
      <c r="AA8" s="100"/>
      <c r="AB8" s="100"/>
      <c r="AC8" s="93"/>
      <c r="AD8" s="101"/>
      <c r="AE8" s="101"/>
      <c r="AF8" s="101"/>
      <c r="AG8" s="101"/>
      <c r="AH8" s="100"/>
      <c r="AI8" s="100"/>
      <c r="AJ8" s="100"/>
      <c r="AK8" s="93"/>
      <c r="AL8" s="101"/>
      <c r="AM8" s="101"/>
      <c r="AN8" s="101"/>
      <c r="AO8" s="101"/>
      <c r="AP8" s="100"/>
      <c r="AQ8" s="100"/>
      <c r="AR8" s="100"/>
      <c r="AS8" s="93"/>
      <c r="AT8" s="101"/>
      <c r="AU8" s="101"/>
      <c r="AV8" s="101"/>
      <c r="AW8" s="101"/>
      <c r="AX8" s="100"/>
      <c r="AY8" s="100"/>
      <c r="AZ8" s="100"/>
      <c r="BA8" s="93"/>
      <c r="BB8" s="101"/>
      <c r="BC8" s="101"/>
      <c r="BD8" s="101"/>
      <c r="BE8" s="101"/>
      <c r="BF8" s="100"/>
      <c r="BG8" s="100"/>
      <c r="BH8" s="100"/>
      <c r="BI8" s="93"/>
      <c r="BJ8" s="101"/>
      <c r="BK8" s="101"/>
      <c r="BL8" s="101"/>
      <c r="BM8" s="101"/>
      <c r="BN8" s="100"/>
      <c r="BO8" s="100"/>
      <c r="BP8" s="100"/>
      <c r="BQ8" s="93"/>
      <c r="BR8" s="101"/>
      <c r="BS8" s="101"/>
      <c r="BT8" s="101"/>
      <c r="BU8" s="101"/>
      <c r="BV8" s="100"/>
      <c r="BW8" s="100"/>
      <c r="BX8" s="100"/>
      <c r="BY8" s="93"/>
      <c r="BZ8" s="101"/>
      <c r="CA8" s="101"/>
      <c r="CB8" s="101"/>
      <c r="CC8" s="101"/>
      <c r="CD8" s="100"/>
      <c r="CE8" s="100"/>
      <c r="CF8" s="100"/>
      <c r="CG8" s="93"/>
      <c r="CH8" s="101"/>
      <c r="CI8" s="101"/>
      <c r="CJ8" s="101"/>
      <c r="CK8" s="101"/>
      <c r="CL8" s="100"/>
      <c r="CM8" s="100"/>
      <c r="CN8" s="100"/>
      <c r="CO8" s="93"/>
      <c r="CP8" s="101"/>
      <c r="CQ8" s="101"/>
      <c r="CR8" s="101"/>
      <c r="CS8" s="101"/>
      <c r="CT8" s="100"/>
      <c r="CU8" s="100"/>
      <c r="CV8" s="100"/>
      <c r="CW8" s="93"/>
      <c r="CX8" s="101"/>
      <c r="CY8" s="101"/>
      <c r="CZ8" s="101"/>
      <c r="DA8" s="101"/>
      <c r="DB8" s="100"/>
      <c r="DC8" s="100"/>
      <c r="DD8" s="100"/>
      <c r="DE8" s="93"/>
      <c r="DF8" s="101"/>
      <c r="DG8" s="101"/>
      <c r="DH8" s="101"/>
      <c r="DI8" s="101"/>
      <c r="DJ8" s="100"/>
      <c r="DK8" s="100"/>
      <c r="DL8" s="100"/>
      <c r="DM8" s="93"/>
      <c r="DN8" s="101"/>
      <c r="DO8" s="101"/>
      <c r="DP8" s="101"/>
      <c r="DQ8" s="101"/>
      <c r="DR8" s="100"/>
      <c r="DS8" s="100"/>
      <c r="DT8" s="100"/>
      <c r="DU8" s="93"/>
      <c r="DV8" s="101"/>
      <c r="DW8" s="101"/>
      <c r="DX8" s="101"/>
      <c r="DY8" s="101"/>
      <c r="DZ8" s="100"/>
      <c r="EA8" s="100"/>
      <c r="EB8" s="100"/>
      <c r="EC8" s="93"/>
      <c r="ED8" s="101"/>
      <c r="EE8" s="101"/>
      <c r="EF8" s="101"/>
      <c r="EG8" s="101"/>
      <c r="EH8" s="100"/>
      <c r="EI8" s="100"/>
      <c r="EJ8" s="100"/>
      <c r="EK8" s="93"/>
      <c r="EL8" s="101"/>
      <c r="EM8" s="101"/>
      <c r="EN8" s="101"/>
      <c r="EO8" s="101"/>
      <c r="EP8" s="100"/>
      <c r="EQ8" s="100"/>
      <c r="ER8" s="100"/>
      <c r="ES8" s="93"/>
      <c r="ET8" s="101"/>
      <c r="EU8" s="101"/>
      <c r="EV8" s="101"/>
      <c r="EW8" s="101"/>
      <c r="EX8" s="100"/>
      <c r="EY8" s="100"/>
      <c r="EZ8" s="100"/>
      <c r="FA8" s="93"/>
      <c r="FB8" s="101"/>
      <c r="FC8" s="101"/>
      <c r="FD8" s="101"/>
      <c r="FE8" s="101"/>
      <c r="FF8" s="100"/>
      <c r="FG8" s="100"/>
      <c r="FH8" s="100"/>
      <c r="FI8" s="93"/>
      <c r="FJ8" s="101"/>
      <c r="FK8" s="101"/>
      <c r="FL8" s="101"/>
      <c r="FM8" s="101"/>
      <c r="FN8" s="100"/>
      <c r="FO8" s="100"/>
      <c r="FP8" s="100"/>
      <c r="FQ8" s="93"/>
      <c r="FR8" s="101"/>
      <c r="FS8" s="101"/>
      <c r="FT8" s="101"/>
      <c r="FU8" s="101"/>
      <c r="FV8" s="100"/>
      <c r="FW8" s="100"/>
      <c r="FX8" s="100"/>
      <c r="FY8" s="93"/>
      <c r="FZ8" s="101"/>
      <c r="GA8" s="101"/>
      <c r="GB8" s="101"/>
      <c r="GC8" s="101"/>
      <c r="GD8" s="100"/>
      <c r="GE8" s="100"/>
      <c r="GF8" s="100"/>
      <c r="GG8" s="93"/>
      <c r="GH8" s="101"/>
      <c r="GI8" s="101"/>
      <c r="GJ8" s="101"/>
      <c r="GK8" s="101"/>
      <c r="GL8" s="100"/>
      <c r="GM8" s="100"/>
      <c r="GN8" s="100"/>
      <c r="GO8" s="93"/>
      <c r="GP8" s="101"/>
      <c r="GQ8" s="101"/>
      <c r="GR8" s="101"/>
      <c r="GS8" s="101"/>
      <c r="GT8" s="100"/>
      <c r="GU8" s="100"/>
      <c r="GV8" s="100"/>
      <c r="GW8" s="93"/>
      <c r="GX8" s="101"/>
      <c r="GY8" s="101"/>
      <c r="GZ8" s="101"/>
      <c r="HA8" s="101"/>
      <c r="HB8" s="100"/>
      <c r="HC8" s="100"/>
      <c r="HD8" s="100"/>
      <c r="HE8" s="93"/>
      <c r="HF8" s="101"/>
      <c r="HG8" s="101"/>
      <c r="HH8" s="101"/>
      <c r="HI8" s="101"/>
      <c r="HJ8" s="100"/>
      <c r="HK8" s="100"/>
      <c r="HL8" s="100"/>
      <c r="HM8" s="93"/>
      <c r="HN8" s="101"/>
      <c r="HO8" s="101"/>
      <c r="HP8" s="101"/>
      <c r="HQ8" s="101"/>
      <c r="HR8" s="100"/>
      <c r="HS8" s="100"/>
      <c r="HT8" s="100"/>
      <c r="HU8" s="93"/>
      <c r="HV8" s="101"/>
      <c r="HW8" s="101"/>
      <c r="HX8" s="101"/>
      <c r="HY8" s="101"/>
      <c r="HZ8" s="100"/>
      <c r="IA8" s="100"/>
      <c r="IB8" s="100"/>
      <c r="IC8" s="93"/>
      <c r="ID8" s="101"/>
      <c r="IE8" s="101"/>
      <c r="IF8" s="101"/>
      <c r="IG8" s="101"/>
      <c r="IH8" s="100"/>
      <c r="II8" s="100"/>
      <c r="IJ8" s="100"/>
      <c r="IK8" s="93"/>
      <c r="IL8" s="101"/>
      <c r="IM8" s="101"/>
      <c r="IN8" s="101"/>
      <c r="IO8" s="101"/>
      <c r="IP8" s="100"/>
      <c r="IQ8" s="100"/>
      <c r="IR8" s="100"/>
      <c r="IS8" s="93"/>
      <c r="IT8" s="101"/>
      <c r="IU8" s="101"/>
      <c r="IV8" s="101"/>
    </row>
    <row r="9" spans="1:9" ht="21">
      <c r="A9" s="18"/>
      <c r="B9" s="18"/>
      <c r="C9" s="18" t="s">
        <v>259</v>
      </c>
      <c r="D9" s="22"/>
      <c r="E9" s="22"/>
      <c r="F9" s="22"/>
      <c r="G9" s="22"/>
      <c r="H9" s="22"/>
      <c r="I9" s="24"/>
    </row>
    <row r="10" spans="1:9" ht="21">
      <c r="A10" s="18" t="s">
        <v>75</v>
      </c>
      <c r="B10" s="18" t="s">
        <v>174</v>
      </c>
      <c r="C10" s="18" t="s">
        <v>201</v>
      </c>
      <c r="D10" s="22">
        <v>39900</v>
      </c>
      <c r="E10" s="22">
        <v>39000</v>
      </c>
      <c r="F10" s="22">
        <v>39000</v>
      </c>
      <c r="G10" s="22"/>
      <c r="H10" s="22"/>
      <c r="I10" s="24"/>
    </row>
    <row r="11" spans="1:9" ht="21">
      <c r="A11" s="18"/>
      <c r="B11" s="18"/>
      <c r="C11" s="18" t="s">
        <v>260</v>
      </c>
      <c r="D11" s="22"/>
      <c r="E11" s="22"/>
      <c r="F11" s="22"/>
      <c r="G11" s="22"/>
      <c r="H11" s="22"/>
      <c r="I11" s="24"/>
    </row>
    <row r="12" spans="1:9" ht="21">
      <c r="A12" s="18" t="s">
        <v>75</v>
      </c>
      <c r="B12" s="18" t="s">
        <v>174</v>
      </c>
      <c r="C12" s="18" t="s">
        <v>261</v>
      </c>
      <c r="D12" s="22">
        <v>494000</v>
      </c>
      <c r="E12" s="22">
        <v>484000</v>
      </c>
      <c r="F12" s="22">
        <v>484000</v>
      </c>
      <c r="G12" s="22"/>
      <c r="H12" s="22"/>
      <c r="I12" s="24"/>
    </row>
    <row r="13" spans="1:9" ht="21">
      <c r="A13" s="18"/>
      <c r="B13" s="18"/>
      <c r="C13" s="18" t="s">
        <v>262</v>
      </c>
      <c r="D13" s="22"/>
      <c r="E13" s="22"/>
      <c r="F13" s="22"/>
      <c r="G13" s="22"/>
      <c r="H13" s="22"/>
      <c r="I13" s="24"/>
    </row>
    <row r="14" spans="1:9" ht="21">
      <c r="A14" s="18" t="s">
        <v>75</v>
      </c>
      <c r="B14" s="18" t="s">
        <v>174</v>
      </c>
      <c r="C14" s="18" t="s">
        <v>263</v>
      </c>
      <c r="D14" s="22">
        <v>491000</v>
      </c>
      <c r="E14" s="22">
        <v>481000</v>
      </c>
      <c r="F14" s="22">
        <v>481000</v>
      </c>
      <c r="G14" s="22"/>
      <c r="H14" s="22"/>
      <c r="I14" s="24"/>
    </row>
    <row r="15" spans="1:9" ht="21">
      <c r="A15" s="18"/>
      <c r="B15" s="18"/>
      <c r="C15" s="18" t="s">
        <v>264</v>
      </c>
      <c r="D15" s="22"/>
      <c r="E15" s="22"/>
      <c r="F15" s="22"/>
      <c r="G15" s="22"/>
      <c r="H15" s="22"/>
      <c r="I15" s="24"/>
    </row>
    <row r="16" spans="1:9" ht="21">
      <c r="A16" s="18" t="s">
        <v>75</v>
      </c>
      <c r="B16" s="18" t="s">
        <v>174</v>
      </c>
      <c r="C16" s="18" t="s">
        <v>265</v>
      </c>
      <c r="D16" s="22">
        <v>459000</v>
      </c>
      <c r="E16" s="22">
        <v>449800</v>
      </c>
      <c r="F16" s="22">
        <v>449800</v>
      </c>
      <c r="G16" s="22"/>
      <c r="H16" s="22"/>
      <c r="I16" s="24"/>
    </row>
    <row r="17" spans="1:9" ht="21">
      <c r="A17" s="18"/>
      <c r="B17" s="18"/>
      <c r="C17" s="18" t="s">
        <v>266</v>
      </c>
      <c r="D17" s="22"/>
      <c r="E17" s="22"/>
      <c r="F17" s="22"/>
      <c r="G17" s="22"/>
      <c r="H17" s="22"/>
      <c r="I17" s="24"/>
    </row>
    <row r="18" spans="1:9" ht="21">
      <c r="A18" s="18" t="s">
        <v>75</v>
      </c>
      <c r="B18" s="18" t="s">
        <v>174</v>
      </c>
      <c r="C18" s="18" t="s">
        <v>201</v>
      </c>
      <c r="D18" s="22">
        <v>137000</v>
      </c>
      <c r="E18" s="22">
        <v>134000</v>
      </c>
      <c r="F18" s="22">
        <v>134000</v>
      </c>
      <c r="G18" s="22"/>
      <c r="H18" s="22"/>
      <c r="I18" s="24"/>
    </row>
    <row r="19" spans="1:9" ht="21">
      <c r="A19" s="18"/>
      <c r="B19" s="18"/>
      <c r="C19" s="18" t="s">
        <v>267</v>
      </c>
      <c r="D19" s="22"/>
      <c r="E19" s="22"/>
      <c r="F19" s="22"/>
      <c r="G19" s="22"/>
      <c r="H19" s="22"/>
      <c r="I19" s="24"/>
    </row>
    <row r="20" spans="1:9" ht="21">
      <c r="A20" s="18" t="s">
        <v>75</v>
      </c>
      <c r="B20" s="18" t="s">
        <v>174</v>
      </c>
      <c r="C20" s="18" t="s">
        <v>268</v>
      </c>
      <c r="D20" s="22">
        <v>346000</v>
      </c>
      <c r="E20" s="22">
        <v>337000</v>
      </c>
      <c r="F20" s="22">
        <v>337000</v>
      </c>
      <c r="G20" s="22"/>
      <c r="H20" s="22"/>
      <c r="I20" s="24"/>
    </row>
    <row r="21" spans="1:9" ht="21">
      <c r="A21" s="18"/>
      <c r="B21" s="18"/>
      <c r="C21" s="18" t="s">
        <v>269</v>
      </c>
      <c r="D21" s="22"/>
      <c r="E21" s="22"/>
      <c r="F21" s="22"/>
      <c r="G21" s="22"/>
      <c r="H21" s="22"/>
      <c r="I21" s="24"/>
    </row>
    <row r="22" spans="1:9" ht="21">
      <c r="A22" s="18" t="s">
        <v>75</v>
      </c>
      <c r="B22" s="18" t="s">
        <v>174</v>
      </c>
      <c r="C22" s="18" t="s">
        <v>201</v>
      </c>
      <c r="D22" s="22">
        <v>483000</v>
      </c>
      <c r="E22" s="22">
        <v>473000</v>
      </c>
      <c r="F22" s="22">
        <v>473000</v>
      </c>
      <c r="G22" s="22"/>
      <c r="H22" s="22"/>
      <c r="I22" s="24"/>
    </row>
    <row r="23" spans="1:9" ht="21">
      <c r="A23" s="19"/>
      <c r="B23" s="19"/>
      <c r="C23" s="19" t="s">
        <v>270</v>
      </c>
      <c r="D23" s="23"/>
      <c r="E23" s="23"/>
      <c r="F23" s="23"/>
      <c r="G23" s="23"/>
      <c r="H23" s="23"/>
      <c r="I23" s="24"/>
    </row>
    <row r="24" spans="1:9" ht="21">
      <c r="A24" s="202" t="s">
        <v>59</v>
      </c>
      <c r="B24" s="202" t="s">
        <v>52</v>
      </c>
      <c r="C24" s="202" t="s">
        <v>60</v>
      </c>
      <c r="D24" s="96" t="s">
        <v>285</v>
      </c>
      <c r="E24" s="200" t="s">
        <v>198</v>
      </c>
      <c r="F24" s="200" t="s">
        <v>199</v>
      </c>
      <c r="G24" s="200" t="s">
        <v>64</v>
      </c>
      <c r="H24" s="200" t="s">
        <v>65</v>
      </c>
      <c r="I24" s="29"/>
    </row>
    <row r="25" spans="1:8" ht="21">
      <c r="A25" s="203"/>
      <c r="B25" s="203"/>
      <c r="C25" s="203"/>
      <c r="D25" s="95" t="s">
        <v>286</v>
      </c>
      <c r="E25" s="201"/>
      <c r="F25" s="201"/>
      <c r="G25" s="201"/>
      <c r="H25" s="201"/>
    </row>
    <row r="26" spans="1:8" ht="21">
      <c r="A26" s="18" t="s">
        <v>75</v>
      </c>
      <c r="B26" s="18" t="s">
        <v>174</v>
      </c>
      <c r="C26" s="18" t="s">
        <v>201</v>
      </c>
      <c r="D26" s="102">
        <v>334000</v>
      </c>
      <c r="E26" s="104">
        <v>327000</v>
      </c>
      <c r="F26" s="103">
        <v>327000</v>
      </c>
      <c r="G26" s="33"/>
      <c r="H26" s="33"/>
    </row>
    <row r="27" spans="1:8" ht="21">
      <c r="A27" s="18"/>
      <c r="B27" s="18"/>
      <c r="C27" s="18" t="s">
        <v>328</v>
      </c>
      <c r="D27" s="22"/>
      <c r="E27" s="22"/>
      <c r="F27" s="22"/>
      <c r="G27" s="22"/>
      <c r="H27" s="22"/>
    </row>
    <row r="28" spans="1:8" ht="21">
      <c r="A28" s="18" t="s">
        <v>75</v>
      </c>
      <c r="B28" s="18" t="s">
        <v>174</v>
      </c>
      <c r="C28" s="18" t="s">
        <v>271</v>
      </c>
      <c r="D28" s="22">
        <v>165000</v>
      </c>
      <c r="E28" s="22">
        <v>161700</v>
      </c>
      <c r="F28" s="22">
        <v>161700</v>
      </c>
      <c r="G28" s="22"/>
      <c r="H28" s="22"/>
    </row>
    <row r="29" spans="1:8" ht="21">
      <c r="A29" s="18"/>
      <c r="B29" s="18"/>
      <c r="C29" s="18" t="s">
        <v>272</v>
      </c>
      <c r="D29" s="22"/>
      <c r="E29" s="22"/>
      <c r="F29" s="22"/>
      <c r="G29" s="22"/>
      <c r="H29" s="22"/>
    </row>
    <row r="30" spans="1:8" ht="21">
      <c r="A30" s="18" t="s">
        <v>75</v>
      </c>
      <c r="B30" s="18" t="s">
        <v>174</v>
      </c>
      <c r="C30" s="18" t="s">
        <v>273</v>
      </c>
      <c r="D30" s="22">
        <v>132000</v>
      </c>
      <c r="E30" s="22">
        <v>128000</v>
      </c>
      <c r="F30" s="22">
        <v>128000</v>
      </c>
      <c r="G30" s="22"/>
      <c r="H30" s="22"/>
    </row>
    <row r="31" spans="1:8" ht="21">
      <c r="A31" s="18"/>
      <c r="B31" s="18"/>
      <c r="C31" s="18" t="s">
        <v>274</v>
      </c>
      <c r="D31" s="22"/>
      <c r="E31" s="22"/>
      <c r="F31" s="22"/>
      <c r="G31" s="22"/>
      <c r="H31" s="22"/>
    </row>
    <row r="32" spans="1:8" ht="21">
      <c r="A32" s="18" t="s">
        <v>75</v>
      </c>
      <c r="B32" s="18" t="s">
        <v>174</v>
      </c>
      <c r="C32" s="18" t="s">
        <v>275</v>
      </c>
      <c r="D32" s="22">
        <v>175000</v>
      </c>
      <c r="E32" s="22">
        <v>171500</v>
      </c>
      <c r="F32" s="22">
        <v>171500</v>
      </c>
      <c r="G32" s="22"/>
      <c r="H32" s="22"/>
    </row>
    <row r="33" spans="1:8" ht="21">
      <c r="A33" s="18"/>
      <c r="B33" s="18"/>
      <c r="C33" s="18" t="s">
        <v>276</v>
      </c>
      <c r="D33" s="22"/>
      <c r="E33" s="22"/>
      <c r="F33" s="22"/>
      <c r="G33" s="22"/>
      <c r="H33" s="22"/>
    </row>
    <row r="34" spans="1:8" ht="21">
      <c r="A34" s="18" t="s">
        <v>75</v>
      </c>
      <c r="B34" s="18" t="s">
        <v>174</v>
      </c>
      <c r="C34" s="18" t="s">
        <v>304</v>
      </c>
      <c r="D34" s="22">
        <v>488000</v>
      </c>
      <c r="E34" s="22">
        <v>478000</v>
      </c>
      <c r="F34" s="22">
        <v>478000</v>
      </c>
      <c r="G34" s="22"/>
      <c r="H34" s="22"/>
    </row>
    <row r="35" spans="1:8" ht="21">
      <c r="A35" s="18"/>
      <c r="B35" s="18"/>
      <c r="C35" s="18" t="s">
        <v>277</v>
      </c>
      <c r="D35" s="22"/>
      <c r="E35" s="22"/>
      <c r="F35" s="22"/>
      <c r="G35" s="22"/>
      <c r="H35" s="22"/>
    </row>
    <row r="36" spans="1:8" ht="21">
      <c r="A36" s="18" t="s">
        <v>75</v>
      </c>
      <c r="B36" s="18" t="s">
        <v>174</v>
      </c>
      <c r="C36" s="18" t="s">
        <v>278</v>
      </c>
      <c r="D36" s="22">
        <v>115000</v>
      </c>
      <c r="E36" s="22">
        <v>112700</v>
      </c>
      <c r="F36" s="22">
        <v>112700</v>
      </c>
      <c r="G36" s="22"/>
      <c r="H36" s="22"/>
    </row>
    <row r="37" spans="1:8" ht="21">
      <c r="A37" s="18"/>
      <c r="B37" s="18"/>
      <c r="C37" s="18" t="s">
        <v>279</v>
      </c>
      <c r="D37" s="22"/>
      <c r="E37" s="22"/>
      <c r="F37" s="22"/>
      <c r="G37" s="22"/>
      <c r="H37" s="22"/>
    </row>
    <row r="38" spans="1:8" ht="21">
      <c r="A38" s="18" t="s">
        <v>75</v>
      </c>
      <c r="B38" s="18" t="s">
        <v>174</v>
      </c>
      <c r="C38" s="18" t="s">
        <v>280</v>
      </c>
      <c r="D38" s="22">
        <v>304000</v>
      </c>
      <c r="E38" s="22">
        <v>297900</v>
      </c>
      <c r="F38" s="22">
        <v>297900</v>
      </c>
      <c r="G38" s="22"/>
      <c r="H38" s="22"/>
    </row>
    <row r="39" spans="1:8" ht="21">
      <c r="A39" s="18"/>
      <c r="B39" s="18"/>
      <c r="C39" s="18" t="s">
        <v>165</v>
      </c>
      <c r="D39" s="22"/>
      <c r="E39" s="22"/>
      <c r="F39" s="22"/>
      <c r="G39" s="22"/>
      <c r="H39" s="22"/>
    </row>
    <row r="40" spans="1:8" ht="21">
      <c r="A40" s="18" t="s">
        <v>75</v>
      </c>
      <c r="B40" s="18" t="s">
        <v>174</v>
      </c>
      <c r="C40" s="18" t="s">
        <v>281</v>
      </c>
      <c r="D40" s="22">
        <v>176000</v>
      </c>
      <c r="E40" s="22">
        <v>172400</v>
      </c>
      <c r="F40" s="22">
        <v>172400</v>
      </c>
      <c r="G40" s="22"/>
      <c r="H40" s="22"/>
    </row>
    <row r="41" spans="1:8" ht="21">
      <c r="A41" s="18"/>
      <c r="B41" s="18"/>
      <c r="C41" s="18" t="s">
        <v>282</v>
      </c>
      <c r="D41" s="22"/>
      <c r="E41" s="22"/>
      <c r="F41" s="22"/>
      <c r="G41" s="22"/>
      <c r="H41" s="22"/>
    </row>
    <row r="42" spans="1:8" ht="21">
      <c r="A42" s="18" t="s">
        <v>75</v>
      </c>
      <c r="B42" s="18" t="s">
        <v>174</v>
      </c>
      <c r="C42" s="18" t="s">
        <v>283</v>
      </c>
      <c r="D42" s="22">
        <v>493000</v>
      </c>
      <c r="E42" s="22">
        <v>483000</v>
      </c>
      <c r="F42" s="22">
        <v>483000</v>
      </c>
      <c r="G42" s="22"/>
      <c r="H42" s="22"/>
    </row>
    <row r="43" spans="1:8" ht="21">
      <c r="A43" s="18"/>
      <c r="B43" s="18"/>
      <c r="C43" s="18" t="s">
        <v>284</v>
      </c>
      <c r="D43" s="22"/>
      <c r="E43" s="22"/>
      <c r="F43" s="22"/>
      <c r="G43" s="22"/>
      <c r="H43" s="22"/>
    </row>
    <row r="44" spans="1:8" ht="21">
      <c r="A44" s="18" t="s">
        <v>75</v>
      </c>
      <c r="B44" s="18" t="s">
        <v>174</v>
      </c>
      <c r="C44" s="18" t="s">
        <v>305</v>
      </c>
      <c r="D44" s="22">
        <v>24000</v>
      </c>
      <c r="E44" s="22">
        <v>23500</v>
      </c>
      <c r="F44" s="22">
        <v>23500</v>
      </c>
      <c r="G44" s="22"/>
      <c r="H44" s="22"/>
    </row>
    <row r="45" spans="1:8" ht="21">
      <c r="A45" s="18"/>
      <c r="B45" s="18"/>
      <c r="C45" s="18" t="s">
        <v>306</v>
      </c>
      <c r="D45" s="22"/>
      <c r="E45" s="22"/>
      <c r="F45" s="22"/>
      <c r="G45" s="22"/>
      <c r="H45" s="22"/>
    </row>
    <row r="46" spans="1:8" ht="21">
      <c r="A46" s="19"/>
      <c r="B46" s="19"/>
      <c r="C46" s="19"/>
      <c r="D46" s="23"/>
      <c r="E46" s="23"/>
      <c r="F46" s="23"/>
      <c r="G46" s="23"/>
      <c r="H46" s="23"/>
    </row>
    <row r="47" spans="1:8" ht="21">
      <c r="A47" s="202" t="s">
        <v>59</v>
      </c>
      <c r="B47" s="202" t="s">
        <v>52</v>
      </c>
      <c r="C47" s="202" t="s">
        <v>60</v>
      </c>
      <c r="D47" s="96" t="s">
        <v>285</v>
      </c>
      <c r="E47" s="200" t="s">
        <v>198</v>
      </c>
      <c r="F47" s="200" t="s">
        <v>199</v>
      </c>
      <c r="G47" s="200" t="s">
        <v>64</v>
      </c>
      <c r="H47" s="200" t="s">
        <v>65</v>
      </c>
    </row>
    <row r="48" spans="1:8" ht="21">
      <c r="A48" s="203"/>
      <c r="B48" s="203"/>
      <c r="C48" s="203"/>
      <c r="D48" s="95" t="s">
        <v>286</v>
      </c>
      <c r="E48" s="201"/>
      <c r="F48" s="201"/>
      <c r="G48" s="201"/>
      <c r="H48" s="201"/>
    </row>
    <row r="49" spans="1:8" ht="21">
      <c r="A49" s="18" t="s">
        <v>75</v>
      </c>
      <c r="B49" s="18" t="s">
        <v>174</v>
      </c>
      <c r="C49" s="18" t="s">
        <v>307</v>
      </c>
      <c r="D49" s="102">
        <v>11000</v>
      </c>
      <c r="E49" s="104">
        <v>10700</v>
      </c>
      <c r="F49" s="103">
        <v>10700</v>
      </c>
      <c r="G49" s="33"/>
      <c r="H49" s="33"/>
    </row>
    <row r="50" spans="1:8" ht="21">
      <c r="A50" s="18"/>
      <c r="B50" s="18"/>
      <c r="C50" s="18" t="s">
        <v>308</v>
      </c>
      <c r="D50" s="22"/>
      <c r="E50" s="22"/>
      <c r="F50" s="22"/>
      <c r="G50" s="22"/>
      <c r="H50" s="22"/>
    </row>
    <row r="51" spans="1:8" ht="21">
      <c r="A51" s="18" t="s">
        <v>75</v>
      </c>
      <c r="B51" s="18" t="s">
        <v>174</v>
      </c>
      <c r="C51" s="18" t="s">
        <v>309</v>
      </c>
      <c r="D51" s="22">
        <v>144000</v>
      </c>
      <c r="E51" s="22">
        <v>141000</v>
      </c>
      <c r="F51" s="22">
        <v>141000</v>
      </c>
      <c r="G51" s="22"/>
      <c r="H51" s="22"/>
    </row>
    <row r="52" spans="1:8" ht="21">
      <c r="A52" s="18"/>
      <c r="B52" s="18"/>
      <c r="C52" s="18" t="s">
        <v>310</v>
      </c>
      <c r="D52" s="22"/>
      <c r="E52" s="22"/>
      <c r="F52" s="22"/>
      <c r="G52" s="22"/>
      <c r="H52" s="22"/>
    </row>
    <row r="53" spans="1:8" ht="21">
      <c r="A53" s="18" t="s">
        <v>75</v>
      </c>
      <c r="B53" s="18" t="s">
        <v>174</v>
      </c>
      <c r="C53" s="18" t="s">
        <v>311</v>
      </c>
      <c r="D53" s="22">
        <v>22000</v>
      </c>
      <c r="E53" s="22">
        <v>21500</v>
      </c>
      <c r="F53" s="22">
        <v>21500</v>
      </c>
      <c r="G53" s="22"/>
      <c r="H53" s="22"/>
    </row>
    <row r="54" spans="1:8" ht="21">
      <c r="A54" s="18"/>
      <c r="B54" s="18"/>
      <c r="C54" s="18" t="s">
        <v>312</v>
      </c>
      <c r="D54" s="22"/>
      <c r="E54" s="22"/>
      <c r="F54" s="22"/>
      <c r="G54" s="22"/>
      <c r="H54" s="22"/>
    </row>
    <row r="55" spans="1:8" ht="21">
      <c r="A55" s="18" t="s">
        <v>75</v>
      </c>
      <c r="B55" s="18" t="s">
        <v>174</v>
      </c>
      <c r="C55" s="18" t="s">
        <v>313</v>
      </c>
      <c r="D55" s="22">
        <v>33500</v>
      </c>
      <c r="E55" s="22">
        <v>32800</v>
      </c>
      <c r="F55" s="22">
        <v>32800</v>
      </c>
      <c r="G55" s="22"/>
      <c r="H55" s="22"/>
    </row>
    <row r="56" spans="1:8" ht="21">
      <c r="A56" s="18"/>
      <c r="B56" s="18"/>
      <c r="C56" s="18" t="s">
        <v>314</v>
      </c>
      <c r="D56" s="22"/>
      <c r="E56" s="22"/>
      <c r="F56" s="22"/>
      <c r="G56" s="22"/>
      <c r="H56" s="22"/>
    </row>
    <row r="57" spans="1:8" ht="21">
      <c r="A57" s="18" t="s">
        <v>75</v>
      </c>
      <c r="B57" s="18" t="s">
        <v>174</v>
      </c>
      <c r="C57" s="18" t="s">
        <v>201</v>
      </c>
      <c r="D57" s="22">
        <v>48500</v>
      </c>
      <c r="E57" s="22">
        <v>47500</v>
      </c>
      <c r="F57" s="22">
        <v>47500</v>
      </c>
      <c r="G57" s="22"/>
      <c r="H57" s="22"/>
    </row>
    <row r="58" spans="1:8" ht="21">
      <c r="A58" s="18"/>
      <c r="B58" s="18"/>
      <c r="C58" s="18" t="s">
        <v>169</v>
      </c>
      <c r="D58" s="22"/>
      <c r="E58" s="22"/>
      <c r="F58" s="22"/>
      <c r="G58" s="22"/>
      <c r="H58" s="22"/>
    </row>
    <row r="59" spans="1:8" ht="21">
      <c r="A59" s="18" t="s">
        <v>75</v>
      </c>
      <c r="B59" s="18" t="s">
        <v>174</v>
      </c>
      <c r="C59" s="18" t="s">
        <v>201</v>
      </c>
      <c r="D59" s="22">
        <v>249000</v>
      </c>
      <c r="E59" s="22"/>
      <c r="F59" s="22"/>
      <c r="G59" s="22">
        <v>249000</v>
      </c>
      <c r="H59" s="22"/>
    </row>
    <row r="60" spans="1:8" ht="21">
      <c r="A60" s="18"/>
      <c r="B60" s="18"/>
      <c r="C60" s="18" t="s">
        <v>324</v>
      </c>
      <c r="D60" s="22"/>
      <c r="E60" s="22"/>
      <c r="F60" s="22"/>
      <c r="G60" s="22"/>
      <c r="H60" s="22"/>
    </row>
    <row r="61" spans="1:8" ht="21">
      <c r="A61" s="18" t="s">
        <v>75</v>
      </c>
      <c r="B61" s="18" t="s">
        <v>174</v>
      </c>
      <c r="C61" s="18" t="s">
        <v>201</v>
      </c>
      <c r="D61" s="22">
        <v>71000</v>
      </c>
      <c r="E61" s="22"/>
      <c r="F61" s="22"/>
      <c r="G61" s="22">
        <v>71000</v>
      </c>
      <c r="H61" s="22"/>
    </row>
    <row r="62" spans="1:8" ht="21">
      <c r="A62" s="18"/>
      <c r="B62" s="18"/>
      <c r="C62" s="18" t="s">
        <v>325</v>
      </c>
      <c r="D62" s="22"/>
      <c r="E62" s="22"/>
      <c r="F62" s="22"/>
      <c r="G62" s="22"/>
      <c r="H62" s="22"/>
    </row>
    <row r="63" spans="1:8" ht="21">
      <c r="A63" s="18"/>
      <c r="B63" s="18"/>
      <c r="C63" s="18"/>
      <c r="D63" s="22"/>
      <c r="E63" s="22"/>
      <c r="F63" s="22"/>
      <c r="G63" s="22"/>
      <c r="H63" s="22"/>
    </row>
    <row r="64" spans="1:8" ht="21">
      <c r="A64" s="18"/>
      <c r="B64" s="18"/>
      <c r="C64" s="18"/>
      <c r="D64" s="22"/>
      <c r="E64" s="22"/>
      <c r="F64" s="22"/>
      <c r="G64" s="22"/>
      <c r="H64" s="22"/>
    </row>
    <row r="65" spans="1:8" ht="21">
      <c r="A65" s="18"/>
      <c r="B65" s="18"/>
      <c r="C65" s="18"/>
      <c r="D65" s="22"/>
      <c r="E65" s="22"/>
      <c r="F65" s="22"/>
      <c r="G65" s="22"/>
      <c r="H65" s="22"/>
    </row>
    <row r="66" spans="1:8" ht="21">
      <c r="A66" s="18"/>
      <c r="B66" s="18"/>
      <c r="C66" s="18"/>
      <c r="D66" s="22"/>
      <c r="E66" s="22"/>
      <c r="F66" s="22"/>
      <c r="G66" s="22"/>
      <c r="H66" s="22"/>
    </row>
    <row r="67" spans="1:8" ht="21">
      <c r="A67" s="18"/>
      <c r="B67" s="18"/>
      <c r="C67" s="18"/>
      <c r="D67" s="22"/>
      <c r="E67" s="22"/>
      <c r="F67" s="22"/>
      <c r="G67" s="22"/>
      <c r="H67" s="22"/>
    </row>
    <row r="68" spans="1:8" ht="21">
      <c r="A68" s="18"/>
      <c r="B68" s="18"/>
      <c r="C68" s="18"/>
      <c r="D68" s="22"/>
      <c r="E68" s="22"/>
      <c r="F68" s="22"/>
      <c r="G68" s="22"/>
      <c r="H68" s="22"/>
    </row>
    <row r="69" spans="1:8" ht="21">
      <c r="A69" s="173" t="s">
        <v>43</v>
      </c>
      <c r="B69" s="174"/>
      <c r="C69" s="175"/>
      <c r="D69" s="12">
        <f>SUM(D8:D68)</f>
        <v>5532100</v>
      </c>
      <c r="E69" s="12">
        <f>SUM(E8:E68)</f>
        <v>5102000</v>
      </c>
      <c r="F69" s="12">
        <f>SUM(F8:F68)</f>
        <v>5102000</v>
      </c>
      <c r="G69" s="32">
        <f>SUM(G8:G68)</f>
        <v>320000</v>
      </c>
      <c r="H69" s="32">
        <f>SUM(H48:H51)</f>
        <v>0</v>
      </c>
    </row>
    <row r="70" spans="1:8" ht="21">
      <c r="A70" s="162" t="s">
        <v>0</v>
      </c>
      <c r="B70" s="162"/>
      <c r="C70" s="162"/>
      <c r="D70" s="162"/>
      <c r="E70" s="162"/>
      <c r="F70" s="162"/>
      <c r="G70" s="162"/>
      <c r="H70" s="162"/>
    </row>
    <row r="71" spans="1:8" ht="21">
      <c r="A71" s="162" t="s">
        <v>26</v>
      </c>
      <c r="B71" s="162"/>
      <c r="C71" s="162"/>
      <c r="D71" s="162"/>
      <c r="E71" s="162"/>
      <c r="F71" s="162"/>
      <c r="G71" s="162"/>
      <c r="H71" s="162"/>
    </row>
    <row r="72" spans="1:8" ht="21">
      <c r="A72" s="162" t="s">
        <v>329</v>
      </c>
      <c r="B72" s="162"/>
      <c r="C72" s="162"/>
      <c r="D72" s="162"/>
      <c r="E72" s="162"/>
      <c r="F72" s="162"/>
      <c r="G72" s="162"/>
      <c r="H72" s="162"/>
    </row>
    <row r="73" spans="1:6" ht="21">
      <c r="A73" s="7" t="s">
        <v>330</v>
      </c>
      <c r="D73" s="2"/>
      <c r="E73" s="2"/>
      <c r="F73" s="2"/>
    </row>
    <row r="74" spans="1:8" ht="42">
      <c r="A74" s="145" t="s">
        <v>59</v>
      </c>
      <c r="B74" s="145" t="s">
        <v>52</v>
      </c>
      <c r="C74" s="145" t="s">
        <v>60</v>
      </c>
      <c r="D74" s="146" t="s">
        <v>331</v>
      </c>
      <c r="E74" s="147" t="s">
        <v>198</v>
      </c>
      <c r="F74" s="145" t="s">
        <v>199</v>
      </c>
      <c r="G74" s="147" t="s">
        <v>64</v>
      </c>
      <c r="H74" s="146" t="s">
        <v>65</v>
      </c>
    </row>
    <row r="75" spans="1:8" ht="21">
      <c r="A75" s="18" t="s">
        <v>332</v>
      </c>
      <c r="B75" s="18" t="s">
        <v>163</v>
      </c>
      <c r="C75" s="18" t="s">
        <v>336</v>
      </c>
      <c r="D75" s="22">
        <v>452000</v>
      </c>
      <c r="E75" s="22">
        <v>442900</v>
      </c>
      <c r="F75" s="22">
        <v>442900</v>
      </c>
      <c r="G75" s="22"/>
      <c r="H75" s="22"/>
    </row>
    <row r="76" spans="1:8" ht="21">
      <c r="A76" s="18"/>
      <c r="B76" s="18"/>
      <c r="C76" s="18" t="s">
        <v>337</v>
      </c>
      <c r="D76" s="22"/>
      <c r="E76" s="22"/>
      <c r="F76" s="22"/>
      <c r="G76" s="22"/>
      <c r="H76" s="22"/>
    </row>
    <row r="77" spans="1:8" ht="21">
      <c r="A77" s="18" t="s">
        <v>332</v>
      </c>
      <c r="B77" s="18" t="s">
        <v>163</v>
      </c>
      <c r="C77" s="18" t="s">
        <v>338</v>
      </c>
      <c r="D77" s="22">
        <v>235000</v>
      </c>
      <c r="E77" s="22">
        <v>230000</v>
      </c>
      <c r="F77" s="22">
        <v>230000</v>
      </c>
      <c r="G77" s="22"/>
      <c r="H77" s="22"/>
    </row>
    <row r="78" spans="1:8" ht="21">
      <c r="A78" s="18"/>
      <c r="B78" s="18"/>
      <c r="C78" s="18" t="s">
        <v>339</v>
      </c>
      <c r="D78" s="22"/>
      <c r="E78" s="22"/>
      <c r="F78" s="22"/>
      <c r="G78" s="22"/>
      <c r="H78" s="22"/>
    </row>
    <row r="79" spans="1:8" ht="21">
      <c r="A79" s="18" t="s">
        <v>332</v>
      </c>
      <c r="B79" s="18" t="s">
        <v>163</v>
      </c>
      <c r="C79" s="18" t="s">
        <v>340</v>
      </c>
      <c r="D79" s="22">
        <v>318000</v>
      </c>
      <c r="E79" s="22">
        <v>311600</v>
      </c>
      <c r="F79" s="22">
        <v>311600</v>
      </c>
      <c r="G79" s="22"/>
      <c r="H79" s="22"/>
    </row>
    <row r="80" spans="1:8" ht="21">
      <c r="A80" s="18"/>
      <c r="B80" s="18"/>
      <c r="C80" s="18" t="s">
        <v>341</v>
      </c>
      <c r="D80" s="22"/>
      <c r="E80" s="22"/>
      <c r="F80" s="22"/>
      <c r="G80" s="22"/>
      <c r="H80" s="22"/>
    </row>
    <row r="81" spans="1:8" ht="21">
      <c r="A81" s="18" t="s">
        <v>332</v>
      </c>
      <c r="B81" s="18" t="s">
        <v>163</v>
      </c>
      <c r="C81" s="18" t="s">
        <v>342</v>
      </c>
      <c r="D81" s="22">
        <v>490000</v>
      </c>
      <c r="E81" s="22">
        <v>480000</v>
      </c>
      <c r="F81" s="22">
        <v>480000</v>
      </c>
      <c r="G81" s="22"/>
      <c r="H81" s="22"/>
    </row>
    <row r="82" spans="1:8" ht="21">
      <c r="A82" s="18"/>
      <c r="B82" s="18"/>
      <c r="C82" s="18" t="s">
        <v>343</v>
      </c>
      <c r="D82" s="22"/>
      <c r="E82" s="22"/>
      <c r="F82" s="22"/>
      <c r="G82" s="22"/>
      <c r="H82" s="22"/>
    </row>
    <row r="83" spans="1:8" ht="21">
      <c r="A83" s="18" t="s">
        <v>332</v>
      </c>
      <c r="B83" s="18" t="s">
        <v>163</v>
      </c>
      <c r="C83" s="18" t="s">
        <v>333</v>
      </c>
      <c r="D83" s="22">
        <v>145000</v>
      </c>
      <c r="E83" s="22">
        <v>142000</v>
      </c>
      <c r="F83" s="22">
        <v>142000</v>
      </c>
      <c r="G83" s="22"/>
      <c r="H83" s="22"/>
    </row>
    <row r="84" spans="1:8" ht="21">
      <c r="A84" s="18" t="s">
        <v>332</v>
      </c>
      <c r="B84" s="18" t="s">
        <v>163</v>
      </c>
      <c r="C84" s="18" t="s">
        <v>344</v>
      </c>
      <c r="D84" s="22">
        <v>436000</v>
      </c>
      <c r="E84" s="22">
        <v>427200</v>
      </c>
      <c r="F84" s="22">
        <v>427200</v>
      </c>
      <c r="G84" s="22"/>
      <c r="H84" s="22"/>
    </row>
    <row r="85" spans="1:8" ht="21">
      <c r="A85" s="18"/>
      <c r="B85" s="18"/>
      <c r="C85" s="18" t="s">
        <v>284</v>
      </c>
      <c r="D85" s="22"/>
      <c r="E85" s="22"/>
      <c r="F85" s="22"/>
      <c r="G85" s="22"/>
      <c r="H85" s="22"/>
    </row>
    <row r="86" spans="1:8" ht="21">
      <c r="A86" s="18" t="s">
        <v>332</v>
      </c>
      <c r="B86" s="18" t="s">
        <v>163</v>
      </c>
      <c r="C86" s="18" t="s">
        <v>346</v>
      </c>
      <c r="D86" s="22">
        <v>402000</v>
      </c>
      <c r="E86" s="22">
        <v>393900</v>
      </c>
      <c r="F86" s="22">
        <v>393900</v>
      </c>
      <c r="G86" s="22"/>
      <c r="H86" s="22"/>
    </row>
    <row r="87" spans="1:8" ht="21">
      <c r="A87" s="18"/>
      <c r="B87" s="18"/>
      <c r="C87" s="18" t="s">
        <v>345</v>
      </c>
      <c r="D87" s="22"/>
      <c r="E87" s="22"/>
      <c r="F87" s="22"/>
      <c r="G87" s="22"/>
      <c r="H87" s="22"/>
    </row>
    <row r="88" spans="1:8" ht="21">
      <c r="A88" s="18" t="s">
        <v>332</v>
      </c>
      <c r="B88" s="18" t="s">
        <v>163</v>
      </c>
      <c r="C88" s="18" t="s">
        <v>382</v>
      </c>
      <c r="D88" s="22">
        <v>229000</v>
      </c>
      <c r="E88" s="22">
        <v>224400</v>
      </c>
      <c r="F88" s="22">
        <v>224400</v>
      </c>
      <c r="G88" s="22"/>
      <c r="H88" s="22"/>
    </row>
    <row r="89" spans="1:8" ht="21">
      <c r="A89" s="18"/>
      <c r="B89" s="18"/>
      <c r="C89" s="18" t="s">
        <v>383</v>
      </c>
      <c r="D89" s="22"/>
      <c r="E89" s="22"/>
      <c r="F89" s="22"/>
      <c r="G89" s="22"/>
      <c r="H89" s="22"/>
    </row>
    <row r="90" spans="1:8" ht="21">
      <c r="A90" s="18" t="s">
        <v>332</v>
      </c>
      <c r="B90" s="18" t="s">
        <v>163</v>
      </c>
      <c r="C90" s="18" t="s">
        <v>347</v>
      </c>
      <c r="D90" s="22">
        <v>488000</v>
      </c>
      <c r="E90" s="22">
        <v>478200</v>
      </c>
      <c r="F90" s="22">
        <v>478200</v>
      </c>
      <c r="G90" s="22"/>
      <c r="H90" s="22"/>
    </row>
    <row r="91" spans="1:8" ht="21">
      <c r="A91" s="18"/>
      <c r="B91" s="18"/>
      <c r="C91" s="18" t="s">
        <v>348</v>
      </c>
      <c r="D91" s="22"/>
      <c r="E91" s="22"/>
      <c r="F91" s="22"/>
      <c r="G91" s="22"/>
      <c r="H91" s="22"/>
    </row>
    <row r="92" spans="1:8" ht="42">
      <c r="A92" s="145" t="s">
        <v>59</v>
      </c>
      <c r="B92" s="145" t="s">
        <v>52</v>
      </c>
      <c r="C92" s="145" t="s">
        <v>60</v>
      </c>
      <c r="D92" s="146" t="s">
        <v>331</v>
      </c>
      <c r="E92" s="147" t="s">
        <v>198</v>
      </c>
      <c r="F92" s="145" t="s">
        <v>199</v>
      </c>
      <c r="G92" s="147" t="s">
        <v>64</v>
      </c>
      <c r="H92" s="146" t="s">
        <v>65</v>
      </c>
    </row>
    <row r="93" spans="1:8" ht="21">
      <c r="A93" s="18" t="s">
        <v>332</v>
      </c>
      <c r="B93" s="18" t="s">
        <v>163</v>
      </c>
      <c r="C93" s="18" t="s">
        <v>384</v>
      </c>
      <c r="D93" s="22">
        <v>34000</v>
      </c>
      <c r="E93" s="22">
        <v>33300</v>
      </c>
      <c r="F93" s="22">
        <v>33300</v>
      </c>
      <c r="G93" s="22"/>
      <c r="H93" s="22"/>
    </row>
    <row r="94" spans="1:8" ht="21">
      <c r="A94" s="18"/>
      <c r="B94" s="18"/>
      <c r="C94" s="18" t="s">
        <v>349</v>
      </c>
      <c r="D94" s="22"/>
      <c r="E94" s="22"/>
      <c r="F94" s="22"/>
      <c r="G94" s="22"/>
      <c r="H94" s="22"/>
    </row>
    <row r="95" spans="1:8" ht="21">
      <c r="A95" s="18" t="s">
        <v>332</v>
      </c>
      <c r="B95" s="18" t="s">
        <v>163</v>
      </c>
      <c r="C95" s="18" t="s">
        <v>175</v>
      </c>
      <c r="D95" s="22">
        <v>53900</v>
      </c>
      <c r="E95" s="22">
        <v>52800</v>
      </c>
      <c r="F95" s="22">
        <v>52800</v>
      </c>
      <c r="G95" s="22"/>
      <c r="H95" s="22"/>
    </row>
    <row r="96" spans="1:8" ht="21">
      <c r="A96" s="18"/>
      <c r="B96" s="18"/>
      <c r="C96" s="18" t="s">
        <v>350</v>
      </c>
      <c r="D96" s="22"/>
      <c r="E96" s="22"/>
      <c r="F96" s="22"/>
      <c r="G96" s="22"/>
      <c r="H96" s="22"/>
    </row>
    <row r="97" spans="1:8" ht="21">
      <c r="A97" s="18" t="s">
        <v>332</v>
      </c>
      <c r="B97" s="18" t="s">
        <v>163</v>
      </c>
      <c r="C97" s="18" t="s">
        <v>352</v>
      </c>
      <c r="D97" s="22">
        <v>46000</v>
      </c>
      <c r="E97" s="22">
        <v>45000</v>
      </c>
      <c r="F97" s="22">
        <v>45000</v>
      </c>
      <c r="G97" s="22"/>
      <c r="H97" s="22"/>
    </row>
    <row r="98" spans="1:8" ht="21">
      <c r="A98" s="18"/>
      <c r="B98" s="18"/>
      <c r="C98" s="18" t="s">
        <v>351</v>
      </c>
      <c r="D98" s="22"/>
      <c r="E98" s="22"/>
      <c r="F98" s="22"/>
      <c r="G98" s="22"/>
      <c r="H98" s="22"/>
    </row>
    <row r="99" spans="1:8" ht="21">
      <c r="A99" s="18" t="s">
        <v>332</v>
      </c>
      <c r="B99" s="18" t="s">
        <v>163</v>
      </c>
      <c r="C99" s="18" t="s">
        <v>353</v>
      </c>
      <c r="D99" s="22">
        <v>38500</v>
      </c>
      <c r="E99" s="22">
        <v>37700</v>
      </c>
      <c r="F99" s="22">
        <v>37700</v>
      </c>
      <c r="G99" s="22"/>
      <c r="H99" s="22"/>
    </row>
    <row r="100" spans="1:8" ht="21">
      <c r="A100" s="18"/>
      <c r="B100" s="18"/>
      <c r="C100" s="18" t="s">
        <v>354</v>
      </c>
      <c r="D100" s="22"/>
      <c r="E100" s="22"/>
      <c r="F100" s="22"/>
      <c r="G100" s="22"/>
      <c r="H100" s="22"/>
    </row>
    <row r="101" spans="1:8" ht="21">
      <c r="A101" s="18" t="s">
        <v>332</v>
      </c>
      <c r="B101" s="18" t="s">
        <v>163</v>
      </c>
      <c r="C101" s="18" t="s">
        <v>356</v>
      </c>
      <c r="D101" s="22">
        <v>51000</v>
      </c>
      <c r="E101" s="22">
        <v>50000</v>
      </c>
      <c r="F101" s="22">
        <v>50000</v>
      </c>
      <c r="G101" s="22"/>
      <c r="H101" s="22"/>
    </row>
    <row r="102" spans="1:8" ht="21">
      <c r="A102" s="18"/>
      <c r="B102" s="18"/>
      <c r="C102" s="18" t="s">
        <v>355</v>
      </c>
      <c r="D102" s="22"/>
      <c r="E102" s="22"/>
      <c r="F102" s="22"/>
      <c r="G102" s="22"/>
      <c r="H102" s="22"/>
    </row>
    <row r="103" spans="1:8" ht="21">
      <c r="A103" s="18" t="s">
        <v>332</v>
      </c>
      <c r="B103" s="18" t="s">
        <v>163</v>
      </c>
      <c r="C103" s="18" t="s">
        <v>358</v>
      </c>
      <c r="D103" s="22">
        <v>463000</v>
      </c>
      <c r="E103" s="22">
        <v>453700</v>
      </c>
      <c r="F103" s="22">
        <v>453700</v>
      </c>
      <c r="G103" s="22"/>
      <c r="H103" s="22"/>
    </row>
    <row r="104" spans="1:8" ht="21">
      <c r="A104" s="18"/>
      <c r="B104" s="18"/>
      <c r="C104" s="18" t="s">
        <v>357</v>
      </c>
      <c r="D104" s="22"/>
      <c r="E104" s="22"/>
      <c r="F104" s="22"/>
      <c r="G104" s="22"/>
      <c r="H104" s="22"/>
    </row>
    <row r="105" spans="1:8" ht="21">
      <c r="A105" s="18" t="s">
        <v>332</v>
      </c>
      <c r="B105" s="18" t="s">
        <v>163</v>
      </c>
      <c r="C105" s="18" t="s">
        <v>359</v>
      </c>
      <c r="D105" s="22">
        <v>50800</v>
      </c>
      <c r="E105" s="22">
        <v>49800</v>
      </c>
      <c r="F105" s="22">
        <v>49800</v>
      </c>
      <c r="G105" s="22"/>
      <c r="H105" s="22"/>
    </row>
    <row r="106" spans="1:8" ht="21">
      <c r="A106" s="18"/>
      <c r="B106" s="18"/>
      <c r="C106" s="18" t="s">
        <v>360</v>
      </c>
      <c r="D106" s="22"/>
      <c r="E106" s="22"/>
      <c r="F106" s="22"/>
      <c r="G106" s="22"/>
      <c r="H106" s="22"/>
    </row>
    <row r="107" spans="1:8" ht="21">
      <c r="A107" s="18" t="s">
        <v>332</v>
      </c>
      <c r="B107" s="18" t="s">
        <v>163</v>
      </c>
      <c r="C107" s="18" t="s">
        <v>359</v>
      </c>
      <c r="D107" s="22">
        <v>73000</v>
      </c>
      <c r="E107" s="22">
        <v>71500</v>
      </c>
      <c r="F107" s="22">
        <v>71500</v>
      </c>
      <c r="G107" s="22"/>
      <c r="H107" s="22"/>
    </row>
    <row r="108" spans="1:8" ht="21">
      <c r="A108" s="20"/>
      <c r="B108" s="18"/>
      <c r="C108" s="18" t="s">
        <v>361</v>
      </c>
      <c r="D108" s="22"/>
      <c r="E108" s="22"/>
      <c r="F108" s="22"/>
      <c r="G108" s="22"/>
      <c r="H108" s="22"/>
    </row>
    <row r="109" spans="1:8" ht="21">
      <c r="A109" s="20" t="s">
        <v>332</v>
      </c>
      <c r="B109" s="18" t="s">
        <v>163</v>
      </c>
      <c r="C109" s="18" t="s">
        <v>363</v>
      </c>
      <c r="D109" s="22">
        <v>41000</v>
      </c>
      <c r="E109" s="22">
        <v>40200</v>
      </c>
      <c r="F109" s="22">
        <v>40200</v>
      </c>
      <c r="G109" s="22"/>
      <c r="H109" s="22"/>
    </row>
    <row r="110" spans="1:8" ht="21">
      <c r="A110" s="20"/>
      <c r="B110" s="18"/>
      <c r="C110" s="18" t="s">
        <v>362</v>
      </c>
      <c r="D110" s="22"/>
      <c r="E110" s="22"/>
      <c r="F110" s="22"/>
      <c r="G110" s="22"/>
      <c r="H110" s="22"/>
    </row>
    <row r="111" spans="1:8" ht="21">
      <c r="A111" s="18" t="s">
        <v>332</v>
      </c>
      <c r="B111" s="18" t="s">
        <v>163</v>
      </c>
      <c r="C111" s="18" t="s">
        <v>365</v>
      </c>
      <c r="D111" s="22">
        <v>389000</v>
      </c>
      <c r="E111" s="22">
        <v>381200</v>
      </c>
      <c r="F111" s="22">
        <v>381200</v>
      </c>
      <c r="G111" s="22"/>
      <c r="H111" s="22"/>
    </row>
    <row r="112" spans="1:8" ht="21">
      <c r="A112" s="18"/>
      <c r="B112" s="18"/>
      <c r="C112" s="18" t="s">
        <v>364</v>
      </c>
      <c r="D112" s="22"/>
      <c r="E112" s="22"/>
      <c r="F112" s="22"/>
      <c r="G112" s="22"/>
      <c r="H112" s="22"/>
    </row>
    <row r="113" spans="1:8" ht="21">
      <c r="A113" s="18"/>
      <c r="B113" s="18"/>
      <c r="C113" s="18"/>
      <c r="D113" s="22"/>
      <c r="E113" s="22"/>
      <c r="F113" s="22"/>
      <c r="G113" s="22"/>
      <c r="H113" s="22"/>
    </row>
    <row r="114" spans="1:8" ht="42">
      <c r="A114" s="145" t="s">
        <v>59</v>
      </c>
      <c r="B114" s="145" t="s">
        <v>52</v>
      </c>
      <c r="C114" s="145" t="s">
        <v>60</v>
      </c>
      <c r="D114" s="146" t="s">
        <v>331</v>
      </c>
      <c r="E114" s="147" t="s">
        <v>198</v>
      </c>
      <c r="F114" s="145" t="s">
        <v>199</v>
      </c>
      <c r="G114" s="147" t="s">
        <v>64</v>
      </c>
      <c r="H114" s="146" t="s">
        <v>65</v>
      </c>
    </row>
    <row r="115" spans="1:8" ht="21">
      <c r="A115" s="18" t="s">
        <v>332</v>
      </c>
      <c r="B115" s="18" t="s">
        <v>163</v>
      </c>
      <c r="C115" s="18" t="s">
        <v>366</v>
      </c>
      <c r="D115" s="22">
        <v>411000</v>
      </c>
      <c r="E115" s="22">
        <v>402700</v>
      </c>
      <c r="F115" s="22">
        <v>402700</v>
      </c>
      <c r="G115" s="22"/>
      <c r="H115" s="22"/>
    </row>
    <row r="116" spans="1:8" ht="21">
      <c r="A116" s="18"/>
      <c r="B116" s="18"/>
      <c r="C116" s="18" t="s">
        <v>367</v>
      </c>
      <c r="D116" s="22"/>
      <c r="E116" s="22"/>
      <c r="F116" s="22"/>
      <c r="G116" s="22"/>
      <c r="H116" s="22"/>
    </row>
    <row r="117" spans="1:8" ht="21">
      <c r="A117" s="18" t="s">
        <v>332</v>
      </c>
      <c r="B117" s="18" t="s">
        <v>163</v>
      </c>
      <c r="C117" s="18" t="s">
        <v>369</v>
      </c>
      <c r="D117" s="22">
        <v>338000</v>
      </c>
      <c r="E117" s="22">
        <v>331200</v>
      </c>
      <c r="F117" s="22">
        <v>331200</v>
      </c>
      <c r="G117" s="22"/>
      <c r="H117" s="22"/>
    </row>
    <row r="118" spans="1:8" ht="21">
      <c r="A118" s="18"/>
      <c r="B118" s="18"/>
      <c r="C118" s="18" t="s">
        <v>368</v>
      </c>
      <c r="D118" s="22"/>
      <c r="E118" s="22"/>
      <c r="F118" s="22"/>
      <c r="G118" s="22"/>
      <c r="H118" s="22"/>
    </row>
    <row r="119" spans="1:8" ht="21">
      <c r="A119" s="18" t="s">
        <v>332</v>
      </c>
      <c r="B119" s="18" t="s">
        <v>163</v>
      </c>
      <c r="C119" s="18" t="s">
        <v>370</v>
      </c>
      <c r="D119" s="22">
        <v>481000</v>
      </c>
      <c r="E119" s="22">
        <v>476000</v>
      </c>
      <c r="F119" s="22">
        <v>476000</v>
      </c>
      <c r="G119" s="22"/>
      <c r="H119" s="22"/>
    </row>
    <row r="120" spans="1:8" ht="21">
      <c r="A120" s="18"/>
      <c r="B120" s="18"/>
      <c r="C120" s="18" t="s">
        <v>371</v>
      </c>
      <c r="D120" s="22"/>
      <c r="E120" s="22"/>
      <c r="F120" s="22"/>
      <c r="G120" s="22"/>
      <c r="H120" s="22"/>
    </row>
    <row r="121" spans="1:8" ht="21">
      <c r="A121" s="18" t="s">
        <v>332</v>
      </c>
      <c r="B121" s="18" t="s">
        <v>163</v>
      </c>
      <c r="C121" s="18" t="s">
        <v>373</v>
      </c>
      <c r="D121" s="22">
        <v>175000</v>
      </c>
      <c r="E121" s="22">
        <v>171500</v>
      </c>
      <c r="F121" s="22">
        <v>171500</v>
      </c>
      <c r="G121" s="22"/>
      <c r="H121" s="22"/>
    </row>
    <row r="122" spans="1:8" ht="21">
      <c r="A122" s="18"/>
      <c r="B122" s="18"/>
      <c r="C122" s="18" t="s">
        <v>372</v>
      </c>
      <c r="D122" s="22"/>
      <c r="E122" s="22"/>
      <c r="F122" s="22"/>
      <c r="G122" s="22"/>
      <c r="H122" s="22"/>
    </row>
    <row r="123" spans="1:8" ht="21">
      <c r="A123" s="18" t="s">
        <v>332</v>
      </c>
      <c r="B123" s="18" t="s">
        <v>163</v>
      </c>
      <c r="C123" s="18" t="s">
        <v>334</v>
      </c>
      <c r="D123" s="22">
        <v>495000</v>
      </c>
      <c r="E123" s="22">
        <v>485000</v>
      </c>
      <c r="F123" s="22">
        <v>485000</v>
      </c>
      <c r="G123" s="22"/>
      <c r="H123" s="22"/>
    </row>
    <row r="124" spans="1:8" ht="21">
      <c r="A124" s="18"/>
      <c r="B124" s="18"/>
      <c r="C124" s="18" t="s">
        <v>335</v>
      </c>
      <c r="D124" s="22"/>
      <c r="E124" s="22"/>
      <c r="F124" s="22"/>
      <c r="G124" s="22"/>
      <c r="H124" s="22"/>
    </row>
    <row r="125" spans="1:8" ht="21">
      <c r="A125" s="18" t="s">
        <v>332</v>
      </c>
      <c r="B125" s="18" t="s">
        <v>163</v>
      </c>
      <c r="C125" s="18" t="s">
        <v>374</v>
      </c>
      <c r="D125" s="22">
        <v>227000</v>
      </c>
      <c r="E125" s="22">
        <v>222400</v>
      </c>
      <c r="F125" s="22">
        <v>222400</v>
      </c>
      <c r="G125" s="22"/>
      <c r="H125" s="22"/>
    </row>
    <row r="126" spans="1:8" ht="21">
      <c r="A126" s="18"/>
      <c r="B126" s="18"/>
      <c r="C126" s="18" t="s">
        <v>375</v>
      </c>
      <c r="D126" s="22"/>
      <c r="E126" s="22"/>
      <c r="F126" s="22"/>
      <c r="G126" s="22"/>
      <c r="H126" s="22"/>
    </row>
    <row r="127" spans="1:8" ht="21">
      <c r="A127" s="18" t="s">
        <v>332</v>
      </c>
      <c r="B127" s="18" t="s">
        <v>163</v>
      </c>
      <c r="C127" s="18" t="s">
        <v>376</v>
      </c>
      <c r="D127" s="22">
        <v>470000</v>
      </c>
      <c r="E127" s="22">
        <v>460000</v>
      </c>
      <c r="F127" s="22">
        <v>460000</v>
      </c>
      <c r="G127" s="22"/>
      <c r="H127" s="22"/>
    </row>
    <row r="128" spans="1:8" ht="21">
      <c r="A128" s="18"/>
      <c r="B128" s="18"/>
      <c r="C128" s="18" t="s">
        <v>377</v>
      </c>
      <c r="D128" s="22"/>
      <c r="E128" s="22"/>
      <c r="F128" s="22"/>
      <c r="G128" s="22"/>
      <c r="H128" s="22"/>
    </row>
    <row r="129" spans="1:8" ht="21">
      <c r="A129" s="18" t="s">
        <v>332</v>
      </c>
      <c r="B129" s="18" t="s">
        <v>163</v>
      </c>
      <c r="C129" s="18" t="s">
        <v>378</v>
      </c>
      <c r="D129" s="22">
        <v>479000</v>
      </c>
      <c r="E129" s="22">
        <v>469000</v>
      </c>
      <c r="F129" s="22">
        <v>469000</v>
      </c>
      <c r="G129" s="22"/>
      <c r="H129" s="22"/>
    </row>
    <row r="130" spans="1:8" ht="21">
      <c r="A130" s="18"/>
      <c r="B130" s="18"/>
      <c r="C130" s="18" t="s">
        <v>379</v>
      </c>
      <c r="D130" s="22"/>
      <c r="E130" s="22"/>
      <c r="F130" s="22"/>
      <c r="G130" s="22"/>
      <c r="H130" s="22"/>
    </row>
    <row r="131" spans="1:8" ht="21">
      <c r="A131" s="18" t="s">
        <v>332</v>
      </c>
      <c r="B131" s="18" t="s">
        <v>163</v>
      </c>
      <c r="C131" s="18" t="s">
        <v>380</v>
      </c>
      <c r="D131" s="22">
        <v>71700</v>
      </c>
      <c r="E131" s="22">
        <v>70200</v>
      </c>
      <c r="F131" s="22">
        <v>70200</v>
      </c>
      <c r="G131" s="22"/>
      <c r="H131" s="22"/>
    </row>
    <row r="132" spans="1:8" ht="21">
      <c r="A132" s="18"/>
      <c r="B132" s="18"/>
      <c r="C132" s="18" t="s">
        <v>381</v>
      </c>
      <c r="D132" s="22"/>
      <c r="E132" s="22"/>
      <c r="F132" s="22"/>
      <c r="G132" s="22"/>
      <c r="H132" s="22"/>
    </row>
    <row r="133" spans="1:8" ht="21">
      <c r="A133" s="18"/>
      <c r="B133" s="18"/>
      <c r="C133" s="18"/>
      <c r="D133" s="22"/>
      <c r="E133" s="22"/>
      <c r="F133" s="22"/>
      <c r="G133" s="22"/>
      <c r="H133" s="22"/>
    </row>
    <row r="134" spans="1:8" ht="21">
      <c r="A134" s="18"/>
      <c r="B134" s="18"/>
      <c r="C134" s="18"/>
      <c r="D134" s="22"/>
      <c r="E134" s="22"/>
      <c r="F134" s="22"/>
      <c r="G134" s="22"/>
      <c r="H134" s="22"/>
    </row>
    <row r="135" spans="1:8" ht="21.75" thickBot="1">
      <c r="A135" s="187" t="s">
        <v>43</v>
      </c>
      <c r="B135" s="187"/>
      <c r="C135" s="187"/>
      <c r="D135" s="148">
        <f>SUM(D75:D131)</f>
        <v>7582900</v>
      </c>
      <c r="E135" s="148">
        <f>SUM(E75:E131)</f>
        <v>7433400</v>
      </c>
      <c r="F135" s="148">
        <f>SUM(F75:F131)</f>
        <v>7433400</v>
      </c>
      <c r="G135" s="148"/>
      <c r="H135" s="148"/>
    </row>
    <row r="136" ht="21.75" thickTop="1"/>
  </sheetData>
  <sheetProtection/>
  <mergeCells count="29">
    <mergeCell ref="A69:C69"/>
    <mergeCell ref="A47:A48"/>
    <mergeCell ref="B47:B48"/>
    <mergeCell ref="C47:C48"/>
    <mergeCell ref="A24:A25"/>
    <mergeCell ref="B24:B25"/>
    <mergeCell ref="C24:C25"/>
    <mergeCell ref="E24:E25"/>
    <mergeCell ref="A70:H70"/>
    <mergeCell ref="A71:H71"/>
    <mergeCell ref="A72:H72"/>
    <mergeCell ref="A135:C135"/>
    <mergeCell ref="A1:I1"/>
    <mergeCell ref="A2:I2"/>
    <mergeCell ref="A3:I3"/>
    <mergeCell ref="A6:A7"/>
    <mergeCell ref="B6:B7"/>
    <mergeCell ref="C6:C7"/>
    <mergeCell ref="E6:E7"/>
    <mergeCell ref="F6:F7"/>
    <mergeCell ref="G6:G7"/>
    <mergeCell ref="E47:E48"/>
    <mergeCell ref="F47:F48"/>
    <mergeCell ref="G47:G48"/>
    <mergeCell ref="H6:H7"/>
    <mergeCell ref="G24:G25"/>
    <mergeCell ref="H24:H25"/>
    <mergeCell ref="F24:F25"/>
    <mergeCell ref="H47:H4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O33" sqref="O33"/>
    </sheetView>
  </sheetViews>
  <sheetFormatPr defaultColWidth="9.00390625" defaultRowHeight="14.25"/>
  <cols>
    <col min="1" max="1" width="18.125" style="9" customWidth="1"/>
    <col min="2" max="2" width="10.25390625" style="49" customWidth="1"/>
    <col min="3" max="4" width="10.125" style="49" customWidth="1"/>
    <col min="5" max="5" width="10.00390625" style="49" customWidth="1"/>
    <col min="6" max="6" width="8.625" style="49" customWidth="1"/>
    <col min="7" max="7" width="9.375" style="49" customWidth="1"/>
    <col min="8" max="8" width="8.625" style="49" customWidth="1"/>
    <col min="9" max="9" width="9.25390625" style="49" customWidth="1"/>
    <col min="10" max="11" width="8.625" style="49" customWidth="1"/>
    <col min="12" max="12" width="9.25390625" style="49" customWidth="1"/>
    <col min="13" max="13" width="10.75390625" style="49" customWidth="1"/>
    <col min="14" max="14" width="8.125" style="9" customWidth="1"/>
    <col min="15" max="16384" width="9.00390625" style="9" customWidth="1"/>
  </cols>
  <sheetData>
    <row r="1" spans="1:13" ht="1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">
      <c r="A2" s="208" t="s">
        <v>222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>
      <c r="A3" s="209" t="s">
        <v>204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5" customHeight="1">
      <c r="A4" s="210" t="s">
        <v>83</v>
      </c>
      <c r="B4" s="205" t="s">
        <v>67</v>
      </c>
      <c r="C4" s="34" t="s">
        <v>82</v>
      </c>
      <c r="D4" s="205" t="s">
        <v>43</v>
      </c>
      <c r="E4" s="34" t="s">
        <v>57</v>
      </c>
      <c r="F4" s="34" t="s">
        <v>57</v>
      </c>
      <c r="G4" s="34" t="s">
        <v>57</v>
      </c>
      <c r="H4" s="34" t="s">
        <v>57</v>
      </c>
      <c r="I4" s="34" t="s">
        <v>57</v>
      </c>
      <c r="J4" s="34" t="s">
        <v>57</v>
      </c>
      <c r="K4" s="34" t="s">
        <v>57</v>
      </c>
      <c r="L4" s="34" t="s">
        <v>57</v>
      </c>
      <c r="M4" s="34" t="s">
        <v>57</v>
      </c>
    </row>
    <row r="5" spans="1:13" ht="15" customHeight="1">
      <c r="A5" s="211"/>
      <c r="B5" s="206"/>
      <c r="C5" s="35" t="s">
        <v>216</v>
      </c>
      <c r="D5" s="206"/>
      <c r="E5" s="36" t="s">
        <v>208</v>
      </c>
      <c r="F5" s="36" t="s">
        <v>210</v>
      </c>
      <c r="G5" s="36" t="s">
        <v>79</v>
      </c>
      <c r="H5" s="36" t="s">
        <v>80</v>
      </c>
      <c r="I5" s="36" t="s">
        <v>81</v>
      </c>
      <c r="J5" s="36" t="s">
        <v>212</v>
      </c>
      <c r="K5" s="36" t="s">
        <v>214</v>
      </c>
      <c r="L5" s="36" t="s">
        <v>206</v>
      </c>
      <c r="M5" s="36" t="s">
        <v>66</v>
      </c>
    </row>
    <row r="6" spans="1:13" ht="15" customHeight="1">
      <c r="A6" s="211"/>
      <c r="B6" s="206"/>
      <c r="C6" s="35" t="s">
        <v>132</v>
      </c>
      <c r="D6" s="206"/>
      <c r="E6" s="36" t="s">
        <v>209</v>
      </c>
      <c r="F6" s="36" t="s">
        <v>211</v>
      </c>
      <c r="G6" s="37"/>
      <c r="H6" s="37"/>
      <c r="I6" s="37"/>
      <c r="J6" s="36" t="s">
        <v>213</v>
      </c>
      <c r="K6" s="36" t="s">
        <v>205</v>
      </c>
      <c r="L6" s="36" t="s">
        <v>207</v>
      </c>
      <c r="M6" s="37"/>
    </row>
    <row r="7" spans="1:13" ht="15" customHeight="1">
      <c r="A7" s="212"/>
      <c r="B7" s="207"/>
      <c r="C7" s="38"/>
      <c r="D7" s="207"/>
      <c r="E7" s="39"/>
      <c r="F7" s="39"/>
      <c r="G7" s="39"/>
      <c r="H7" s="39"/>
      <c r="I7" s="39"/>
      <c r="J7" s="39"/>
      <c r="K7" s="40" t="s">
        <v>215</v>
      </c>
      <c r="L7" s="39"/>
      <c r="M7" s="39"/>
    </row>
    <row r="8" spans="1:13" ht="15">
      <c r="A8" s="55" t="s">
        <v>82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43" t="s">
        <v>66</v>
      </c>
      <c r="B9" s="42">
        <v>10776960</v>
      </c>
      <c r="C9" s="42">
        <f aca="true" t="shared" si="0" ref="C9:C19">SUM(D9)</f>
        <v>10535698.08</v>
      </c>
      <c r="D9" s="42">
        <f aca="true" t="shared" si="1" ref="D9:D18">SUM(E9:M9)</f>
        <v>10535698.08</v>
      </c>
      <c r="E9" s="42">
        <v>0</v>
      </c>
      <c r="F9" s="42"/>
      <c r="G9" s="42"/>
      <c r="H9" s="42"/>
      <c r="I9" s="42"/>
      <c r="J9" s="42"/>
      <c r="K9" s="42"/>
      <c r="L9" s="42"/>
      <c r="M9" s="42">
        <v>10535698.08</v>
      </c>
    </row>
    <row r="10" spans="1:13" ht="15">
      <c r="A10" s="43" t="s">
        <v>68</v>
      </c>
      <c r="B10" s="42">
        <v>2743920</v>
      </c>
      <c r="C10" s="42">
        <f t="shared" si="0"/>
        <v>2714588</v>
      </c>
      <c r="D10" s="42">
        <f t="shared" si="1"/>
        <v>2714588</v>
      </c>
      <c r="E10" s="42">
        <v>2714588</v>
      </c>
      <c r="F10" s="42"/>
      <c r="G10" s="42"/>
      <c r="H10" s="42"/>
      <c r="I10" s="42"/>
      <c r="J10" s="42"/>
      <c r="K10" s="42"/>
      <c r="L10" s="42"/>
      <c r="M10" s="42"/>
    </row>
    <row r="11" spans="1:13" ht="15">
      <c r="A11" s="43" t="s">
        <v>69</v>
      </c>
      <c r="B11" s="42">
        <v>8145400</v>
      </c>
      <c r="C11" s="42">
        <f t="shared" si="0"/>
        <v>7758208</v>
      </c>
      <c r="D11" s="42">
        <f t="shared" si="1"/>
        <v>7758208</v>
      </c>
      <c r="E11" s="42">
        <v>5254748</v>
      </c>
      <c r="F11" s="42"/>
      <c r="G11" s="42">
        <v>1259340</v>
      </c>
      <c r="H11" s="42">
        <v>120000</v>
      </c>
      <c r="I11" s="42">
        <v>1124120</v>
      </c>
      <c r="J11" s="42"/>
      <c r="K11" s="42"/>
      <c r="L11" s="42"/>
      <c r="M11" s="42"/>
    </row>
    <row r="12" spans="1:13" ht="15">
      <c r="A12" s="43" t="s">
        <v>70</v>
      </c>
      <c r="B12" s="42">
        <v>1450400</v>
      </c>
      <c r="C12" s="42">
        <f t="shared" si="0"/>
        <v>1347510.75</v>
      </c>
      <c r="D12" s="42">
        <f t="shared" si="1"/>
        <v>1347510.75</v>
      </c>
      <c r="E12" s="42">
        <v>887829</v>
      </c>
      <c r="F12" s="42"/>
      <c r="G12" s="42">
        <v>208871.75</v>
      </c>
      <c r="H12" s="42">
        <v>13500</v>
      </c>
      <c r="I12" s="42">
        <v>237310</v>
      </c>
      <c r="J12" s="42"/>
      <c r="K12" s="42"/>
      <c r="L12" s="42"/>
      <c r="M12" s="42"/>
    </row>
    <row r="13" spans="1:13" ht="15">
      <c r="A13" s="43" t="s">
        <v>71</v>
      </c>
      <c r="B13" s="42">
        <v>2553400</v>
      </c>
      <c r="C13" s="42">
        <f t="shared" si="0"/>
        <v>2078477.96</v>
      </c>
      <c r="D13" s="42">
        <f t="shared" si="1"/>
        <v>2078477.96</v>
      </c>
      <c r="E13" s="42">
        <f>1044736.96-3000-18000-7000-8300</f>
        <v>1008436.96</v>
      </c>
      <c r="F13" s="42">
        <v>10500</v>
      </c>
      <c r="G13" s="42">
        <v>569048</v>
      </c>
      <c r="H13" s="42">
        <v>109200</v>
      </c>
      <c r="I13" s="42">
        <v>175020</v>
      </c>
      <c r="J13" s="42">
        <v>66850</v>
      </c>
      <c r="K13" s="42">
        <v>139423</v>
      </c>
      <c r="L13" s="42"/>
      <c r="M13" s="42"/>
    </row>
    <row r="14" spans="1:13" ht="15">
      <c r="A14" s="43" t="s">
        <v>72</v>
      </c>
      <c r="B14" s="42">
        <v>1948672</v>
      </c>
      <c r="C14" s="42">
        <f t="shared" si="0"/>
        <v>1720541.33</v>
      </c>
      <c r="D14" s="42">
        <f t="shared" si="1"/>
        <v>1720541.33</v>
      </c>
      <c r="E14" s="42">
        <v>656983.39</v>
      </c>
      <c r="F14" s="42"/>
      <c r="G14" s="42">
        <f>1109487.1-120694.56-23665.6</f>
        <v>965126.9400000001</v>
      </c>
      <c r="H14" s="42">
        <v>9100</v>
      </c>
      <c r="I14" s="42">
        <v>89331</v>
      </c>
      <c r="J14" s="42"/>
      <c r="K14" s="42"/>
      <c r="L14" s="42"/>
      <c r="M14" s="42"/>
    </row>
    <row r="15" spans="1:13" ht="15">
      <c r="A15" s="43" t="s">
        <v>73</v>
      </c>
      <c r="B15" s="42">
        <v>383000</v>
      </c>
      <c r="C15" s="42">
        <f t="shared" si="0"/>
        <v>292243.20999999996</v>
      </c>
      <c r="D15" s="42">
        <f t="shared" si="1"/>
        <v>292243.20999999996</v>
      </c>
      <c r="E15" s="42">
        <v>250717.43</v>
      </c>
      <c r="F15" s="42"/>
      <c r="G15" s="42">
        <v>41525.78</v>
      </c>
      <c r="H15" s="42"/>
      <c r="I15" s="42">
        <v>0</v>
      </c>
      <c r="J15" s="42"/>
      <c r="K15" s="42"/>
      <c r="L15" s="42"/>
      <c r="M15" s="42"/>
    </row>
    <row r="16" spans="1:13" ht="15">
      <c r="A16" s="43" t="s">
        <v>74</v>
      </c>
      <c r="B16" s="42">
        <v>366048</v>
      </c>
      <c r="C16" s="42">
        <f t="shared" si="0"/>
        <v>184100</v>
      </c>
      <c r="D16" s="42">
        <f t="shared" si="1"/>
        <v>184100</v>
      </c>
      <c r="E16" s="42">
        <v>126300</v>
      </c>
      <c r="F16" s="42"/>
      <c r="G16" s="42">
        <v>37200</v>
      </c>
      <c r="H16" s="42"/>
      <c r="I16" s="42">
        <v>20600</v>
      </c>
      <c r="J16" s="42"/>
      <c r="K16" s="42"/>
      <c r="L16" s="42"/>
      <c r="M16" s="42"/>
    </row>
    <row r="17" spans="1:13" ht="15">
      <c r="A17" s="43" t="s">
        <v>75</v>
      </c>
      <c r="B17" s="42">
        <v>3241000</v>
      </c>
      <c r="C17" s="42">
        <f t="shared" si="0"/>
        <v>3062900</v>
      </c>
      <c r="D17" s="42">
        <f t="shared" si="1"/>
        <v>3062900</v>
      </c>
      <c r="E17" s="42">
        <v>0</v>
      </c>
      <c r="F17" s="42"/>
      <c r="G17" s="42">
        <v>30000</v>
      </c>
      <c r="H17" s="42"/>
      <c r="I17" s="42"/>
      <c r="J17" s="42"/>
      <c r="K17" s="42"/>
      <c r="L17" s="42">
        <v>3032900</v>
      </c>
      <c r="M17" s="42"/>
    </row>
    <row r="18" spans="1:13" ht="15">
      <c r="A18" s="43" t="s">
        <v>76</v>
      </c>
      <c r="B18" s="42">
        <v>2548000</v>
      </c>
      <c r="C18" s="42">
        <f t="shared" si="0"/>
        <v>1982916</v>
      </c>
      <c r="D18" s="42">
        <f t="shared" si="1"/>
        <v>1982916</v>
      </c>
      <c r="E18" s="42">
        <v>11000</v>
      </c>
      <c r="F18" s="42"/>
      <c r="G18" s="42">
        <v>1731200</v>
      </c>
      <c r="H18" s="42">
        <v>240000</v>
      </c>
      <c r="I18" s="42">
        <v>716</v>
      </c>
      <c r="J18" s="42"/>
      <c r="K18" s="42"/>
      <c r="L18" s="42"/>
      <c r="M18" s="42"/>
    </row>
    <row r="19" spans="1:13" ht="15">
      <c r="A19" s="52" t="s">
        <v>84</v>
      </c>
      <c r="B19" s="53">
        <f>SUM(B9:B18)</f>
        <v>34156800</v>
      </c>
      <c r="C19" s="53">
        <f t="shared" si="0"/>
        <v>31677183.33</v>
      </c>
      <c r="D19" s="53">
        <f aca="true" t="shared" si="2" ref="D19:M19">SUM(D9:D18)</f>
        <v>31677183.33</v>
      </c>
      <c r="E19" s="53">
        <f t="shared" si="2"/>
        <v>10910602.780000001</v>
      </c>
      <c r="F19" s="53">
        <f t="shared" si="2"/>
        <v>10500</v>
      </c>
      <c r="G19" s="53">
        <f t="shared" si="2"/>
        <v>4842312.47</v>
      </c>
      <c r="H19" s="53">
        <f t="shared" si="2"/>
        <v>491800</v>
      </c>
      <c r="I19" s="53">
        <f t="shared" si="2"/>
        <v>1647097</v>
      </c>
      <c r="J19" s="53">
        <f t="shared" si="2"/>
        <v>66850</v>
      </c>
      <c r="K19" s="53">
        <f t="shared" si="2"/>
        <v>139423</v>
      </c>
      <c r="L19" s="53">
        <f t="shared" si="2"/>
        <v>3032900</v>
      </c>
      <c r="M19" s="53">
        <f t="shared" si="2"/>
        <v>10535698.08</v>
      </c>
    </row>
    <row r="20" spans="1:13" ht="15">
      <c r="A20" s="55" t="s">
        <v>85</v>
      </c>
      <c r="B20" s="42"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>
      <c r="A21" s="43" t="s">
        <v>217</v>
      </c>
      <c r="B21" s="42">
        <v>454570</v>
      </c>
      <c r="C21" s="42">
        <v>575439</v>
      </c>
      <c r="D21" s="42">
        <v>575439</v>
      </c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">
      <c r="A22" s="43" t="s">
        <v>87</v>
      </c>
      <c r="B22" s="42">
        <v>146820</v>
      </c>
      <c r="C22" s="42">
        <v>140334.3</v>
      </c>
      <c r="D22" s="42">
        <v>140334.3</v>
      </c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5">
      <c r="A23" s="43" t="s">
        <v>86</v>
      </c>
      <c r="B23" s="42">
        <v>240300</v>
      </c>
      <c r="C23" s="42">
        <v>224179.44</v>
      </c>
      <c r="D23" s="42">
        <v>224179.44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218</v>
      </c>
      <c r="B24" s="42">
        <v>10000</v>
      </c>
      <c r="C24" s="42">
        <v>2200</v>
      </c>
      <c r="D24" s="42">
        <v>2200</v>
      </c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>
      <c r="A25" s="43" t="s">
        <v>88</v>
      </c>
      <c r="B25" s="42">
        <v>300</v>
      </c>
      <c r="C25" s="42">
        <v>585</v>
      </c>
      <c r="D25" s="42">
        <v>585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89</v>
      </c>
      <c r="B26" s="42">
        <v>16632800</v>
      </c>
      <c r="C26" s="42">
        <v>18868281.31</v>
      </c>
      <c r="D26" s="42">
        <v>18868281.31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>
      <c r="A27" s="43" t="s">
        <v>90</v>
      </c>
      <c r="B27" s="42">
        <v>16672010</v>
      </c>
      <c r="C27" s="42">
        <v>17457377</v>
      </c>
      <c r="D27" s="42">
        <v>17457377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>
      <c r="A28" s="52" t="s">
        <v>91</v>
      </c>
      <c r="B28" s="53">
        <f>SUM(B20:B27)</f>
        <v>34156800</v>
      </c>
      <c r="C28" s="53">
        <f>SUM(C21:C27)</f>
        <v>37268396.05</v>
      </c>
      <c r="D28" s="53">
        <f>SUM(D21:D27)</f>
        <v>37268396.05</v>
      </c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.75" thickBot="1">
      <c r="A29" s="45" t="s">
        <v>219</v>
      </c>
      <c r="B29" s="46"/>
      <c r="C29" s="47"/>
      <c r="D29" s="54">
        <f>SUM(D28-D19)</f>
        <v>5591212.719999999</v>
      </c>
      <c r="E29" s="48"/>
      <c r="F29" s="46"/>
      <c r="G29" s="46"/>
      <c r="H29" s="46"/>
      <c r="I29" s="46"/>
      <c r="J29" s="46"/>
      <c r="K29" s="46"/>
      <c r="L29" s="46"/>
      <c r="M29" s="46"/>
    </row>
    <row r="30" spans="1:13" ht="15.75" thickTop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 s="213" t="s">
        <v>220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4" spans="1:13" ht="15">
      <c r="A34" s="213" t="s">
        <v>221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ht="15">
      <c r="A35" s="204"/>
      <c r="B35" s="204"/>
      <c r="C35" s="204"/>
      <c r="D35" s="204"/>
      <c r="E35" s="204"/>
      <c r="F35" s="204"/>
      <c r="G35" s="204"/>
      <c r="H35" s="204"/>
      <c r="I35" s="46"/>
      <c r="J35" s="46"/>
      <c r="K35" s="46"/>
      <c r="L35" s="46"/>
      <c r="M35" s="46"/>
    </row>
  </sheetData>
  <sheetProtection/>
  <mergeCells count="9">
    <mergeCell ref="A35:H35"/>
    <mergeCell ref="B4:B7"/>
    <mergeCell ref="A1:M1"/>
    <mergeCell ref="A2:M2"/>
    <mergeCell ref="A3:M3"/>
    <mergeCell ref="A4:A7"/>
    <mergeCell ref="D4:D7"/>
    <mergeCell ref="A33:M33"/>
    <mergeCell ref="A34:M34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00390625" style="2" customWidth="1"/>
    <col min="2" max="2" width="7.75390625" style="2" customWidth="1"/>
    <col min="3" max="3" width="3.75390625" style="2" customWidth="1"/>
    <col min="4" max="5" width="9.00390625" style="2" customWidth="1"/>
    <col min="6" max="6" width="9.75390625" style="2" customWidth="1"/>
    <col min="7" max="7" width="17.625" style="2" customWidth="1"/>
    <col min="8" max="8" width="22.625" style="2" customWidth="1"/>
    <col min="9" max="9" width="13.50390625" style="2" customWidth="1"/>
    <col min="10" max="16384" width="9.00390625" style="2" customWidth="1"/>
  </cols>
  <sheetData>
    <row r="1" spans="1:9" ht="21">
      <c r="A1" s="162" t="s">
        <v>0</v>
      </c>
      <c r="B1" s="162"/>
      <c r="C1" s="162"/>
      <c r="D1" s="162"/>
      <c r="E1" s="162"/>
      <c r="F1" s="162"/>
      <c r="G1" s="162"/>
      <c r="H1" s="162"/>
      <c r="I1" s="5"/>
    </row>
    <row r="2" spans="1:9" ht="21">
      <c r="A2" s="162" t="s">
        <v>26</v>
      </c>
      <c r="B2" s="162"/>
      <c r="C2" s="162"/>
      <c r="D2" s="162"/>
      <c r="E2" s="162"/>
      <c r="F2" s="162"/>
      <c r="G2" s="162"/>
      <c r="H2" s="162"/>
      <c r="I2" s="5"/>
    </row>
    <row r="3" spans="1:9" ht="21">
      <c r="A3" s="162" t="s">
        <v>94</v>
      </c>
      <c r="B3" s="162"/>
      <c r="C3" s="162"/>
      <c r="D3" s="162"/>
      <c r="E3" s="162"/>
      <c r="F3" s="162"/>
      <c r="G3" s="162"/>
      <c r="H3" s="162"/>
      <c r="I3" s="5"/>
    </row>
    <row r="5" ht="21">
      <c r="A5" s="7" t="s">
        <v>28</v>
      </c>
    </row>
    <row r="6" spans="2:9" ht="21">
      <c r="B6" s="161" t="s">
        <v>229</v>
      </c>
      <c r="C6" s="161"/>
      <c r="D6" s="161"/>
      <c r="E6" s="161"/>
      <c r="F6" s="161"/>
      <c r="G6" s="161"/>
      <c r="H6" s="161"/>
      <c r="I6" s="161"/>
    </row>
    <row r="7" ht="21">
      <c r="A7" s="2" t="s">
        <v>230</v>
      </c>
    </row>
    <row r="8" ht="21">
      <c r="A8" s="2" t="s">
        <v>231</v>
      </c>
    </row>
    <row r="9" ht="21">
      <c r="A9" s="2" t="s">
        <v>294</v>
      </c>
    </row>
    <row r="10" spans="1:9" ht="21">
      <c r="A10" s="5" t="s">
        <v>29</v>
      </c>
      <c r="B10" s="5"/>
      <c r="C10" s="5"/>
      <c r="D10" s="5"/>
      <c r="E10" s="5"/>
      <c r="F10" s="62"/>
      <c r="G10" s="62"/>
      <c r="H10" s="62"/>
      <c r="I10" s="62"/>
    </row>
    <row r="11" spans="3:7" ht="21">
      <c r="C11" s="7" t="s">
        <v>30</v>
      </c>
      <c r="D11" s="7"/>
      <c r="E11" s="7"/>
      <c r="F11" s="7"/>
      <c r="G11" s="7"/>
    </row>
    <row r="12" spans="4:9" ht="21">
      <c r="D12" s="161" t="s">
        <v>31</v>
      </c>
      <c r="E12" s="161"/>
      <c r="F12" s="161"/>
      <c r="G12" s="161"/>
      <c r="H12" s="161"/>
      <c r="I12" s="161"/>
    </row>
    <row r="13" spans="1:8" ht="21">
      <c r="A13" s="161" t="s">
        <v>32</v>
      </c>
      <c r="B13" s="161"/>
      <c r="C13" s="161"/>
      <c r="D13" s="161"/>
      <c r="E13" s="161"/>
      <c r="F13" s="161"/>
      <c r="G13" s="161"/>
      <c r="H13" s="161"/>
    </row>
    <row r="14" spans="1:8" ht="21">
      <c r="A14" s="161" t="s">
        <v>287</v>
      </c>
      <c r="B14" s="161"/>
      <c r="C14" s="161"/>
      <c r="D14" s="161"/>
      <c r="E14" s="161"/>
      <c r="F14" s="161"/>
      <c r="G14" s="161"/>
      <c r="H14" s="161"/>
    </row>
    <row r="15" spans="1:8" ht="21">
      <c r="A15" s="161" t="s">
        <v>33</v>
      </c>
      <c r="B15" s="161"/>
      <c r="C15" s="161"/>
      <c r="D15" s="161"/>
      <c r="E15" s="161"/>
      <c r="F15" s="161"/>
      <c r="G15" s="161"/>
      <c r="H15" s="161"/>
    </row>
  </sheetData>
  <sheetProtection/>
  <mergeCells count="8">
    <mergeCell ref="A14:H14"/>
    <mergeCell ref="A15:H15"/>
    <mergeCell ref="B6:I6"/>
    <mergeCell ref="A1:H1"/>
    <mergeCell ref="A2:H2"/>
    <mergeCell ref="A3:H3"/>
    <mergeCell ref="D12:I12"/>
    <mergeCell ref="A13:H1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K11" sqref="K11"/>
    </sheetView>
  </sheetViews>
  <sheetFormatPr defaultColWidth="9.00390625" defaultRowHeight="14.25"/>
  <cols>
    <col min="1" max="1" width="2.75390625" style="67" customWidth="1"/>
    <col min="2" max="2" width="9.00390625" style="67" customWidth="1"/>
    <col min="3" max="3" width="16.00390625" style="67" customWidth="1"/>
    <col min="4" max="5" width="11.625" style="82" customWidth="1"/>
    <col min="6" max="6" width="9.00390625" style="67" customWidth="1"/>
    <col min="7" max="7" width="7.625" style="67" customWidth="1"/>
    <col min="8" max="9" width="11.625" style="82" customWidth="1"/>
    <col min="10" max="16384" width="9.00390625" style="67" customWidth="1"/>
  </cols>
  <sheetData>
    <row r="1" spans="1:9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</row>
    <row r="2" spans="1:9" ht="18.75">
      <c r="A2" s="166" t="s">
        <v>26</v>
      </c>
      <c r="B2" s="166"/>
      <c r="C2" s="166"/>
      <c r="D2" s="166"/>
      <c r="E2" s="166"/>
      <c r="F2" s="166"/>
      <c r="G2" s="166"/>
      <c r="H2" s="166"/>
      <c r="I2" s="166"/>
    </row>
    <row r="3" spans="1:9" ht="18.75">
      <c r="A3" s="166" t="s">
        <v>94</v>
      </c>
      <c r="B3" s="166"/>
      <c r="C3" s="166"/>
      <c r="D3" s="166"/>
      <c r="E3" s="166"/>
      <c r="F3" s="166"/>
      <c r="G3" s="166"/>
      <c r="H3" s="166"/>
      <c r="I3" s="166"/>
    </row>
    <row r="4" spans="1:9" ht="18.75">
      <c r="A4" s="68"/>
      <c r="B4" s="68"/>
      <c r="C4" s="68"/>
      <c r="D4" s="69"/>
      <c r="E4" s="69"/>
      <c r="F4" s="68"/>
      <c r="G4" s="68"/>
      <c r="H4" s="69"/>
      <c r="I4" s="69"/>
    </row>
    <row r="5" spans="1:9" ht="18.75">
      <c r="A5" s="68" t="s">
        <v>34</v>
      </c>
      <c r="B5" s="68"/>
      <c r="C5" s="68"/>
      <c r="D5" s="69"/>
      <c r="E5" s="69"/>
      <c r="F5" s="68"/>
      <c r="G5" s="68"/>
      <c r="H5" s="69"/>
      <c r="I5" s="69"/>
    </row>
    <row r="6" spans="1:9" ht="18.75">
      <c r="A6" s="167" t="s">
        <v>35</v>
      </c>
      <c r="B6" s="168"/>
      <c r="C6" s="169"/>
      <c r="D6" s="167" t="s">
        <v>36</v>
      </c>
      <c r="E6" s="169"/>
      <c r="F6" s="163" t="s">
        <v>37</v>
      </c>
      <c r="G6" s="164"/>
      <c r="H6" s="164"/>
      <c r="I6" s="165"/>
    </row>
    <row r="7" spans="1:9" ht="18.75">
      <c r="A7" s="170"/>
      <c r="B7" s="171"/>
      <c r="C7" s="172"/>
      <c r="D7" s="170"/>
      <c r="E7" s="172"/>
      <c r="F7" s="163" t="s">
        <v>38</v>
      </c>
      <c r="G7" s="165"/>
      <c r="H7" s="163" t="s">
        <v>39</v>
      </c>
      <c r="I7" s="165"/>
    </row>
    <row r="8" spans="1:14" ht="18.75">
      <c r="A8" s="70"/>
      <c r="B8" s="71"/>
      <c r="C8" s="71"/>
      <c r="D8" s="84">
        <v>2561</v>
      </c>
      <c r="E8" s="84">
        <v>2560</v>
      </c>
      <c r="F8" s="91"/>
      <c r="G8" s="92"/>
      <c r="H8" s="84">
        <v>2561</v>
      </c>
      <c r="I8" s="84">
        <v>2560</v>
      </c>
      <c r="N8" s="67" t="s">
        <v>228</v>
      </c>
    </row>
    <row r="9" spans="1:9" ht="18.75">
      <c r="A9" s="70" t="s">
        <v>40</v>
      </c>
      <c r="B9" s="72"/>
      <c r="C9" s="72"/>
      <c r="D9" s="73"/>
      <c r="E9" s="73"/>
      <c r="F9" s="72" t="s">
        <v>41</v>
      </c>
      <c r="G9" s="72"/>
      <c r="H9" s="73">
        <v>939363</v>
      </c>
      <c r="I9" s="83">
        <v>762898</v>
      </c>
    </row>
    <row r="10" spans="1:9" ht="18.75">
      <c r="A10" s="75"/>
      <c r="B10" s="72" t="s">
        <v>232</v>
      </c>
      <c r="C10" s="72"/>
      <c r="D10" s="76">
        <v>5609799</v>
      </c>
      <c r="E10" s="76">
        <v>5609799</v>
      </c>
      <c r="F10" s="72" t="s">
        <v>76</v>
      </c>
      <c r="G10" s="72"/>
      <c r="H10" s="76">
        <v>8324803</v>
      </c>
      <c r="I10" s="83">
        <v>8591103</v>
      </c>
    </row>
    <row r="11" spans="1:9" ht="18.75">
      <c r="A11" s="75"/>
      <c r="B11" s="72" t="s">
        <v>233</v>
      </c>
      <c r="C11" s="72"/>
      <c r="D11" s="76">
        <v>261000</v>
      </c>
      <c r="E11" s="76">
        <v>261000</v>
      </c>
      <c r="F11" s="72" t="s">
        <v>21</v>
      </c>
      <c r="G11" s="72"/>
      <c r="H11" s="76">
        <v>3081177</v>
      </c>
      <c r="I11" s="83">
        <v>3088477</v>
      </c>
    </row>
    <row r="12" spans="1:9" ht="18.75">
      <c r="A12" s="75"/>
      <c r="B12" s="72" t="s">
        <v>234</v>
      </c>
      <c r="C12" s="72"/>
      <c r="D12" s="76">
        <v>930500</v>
      </c>
      <c r="E12" s="76">
        <v>930500</v>
      </c>
      <c r="F12" s="77" t="s">
        <v>251</v>
      </c>
      <c r="G12" s="72"/>
      <c r="H12" s="76">
        <v>637600</v>
      </c>
      <c r="I12" s="83">
        <v>90000</v>
      </c>
    </row>
    <row r="13" spans="1:9" ht="18.75">
      <c r="A13" s="75"/>
      <c r="B13" s="72" t="s">
        <v>235</v>
      </c>
      <c r="C13" s="72"/>
      <c r="D13" s="76">
        <v>198987</v>
      </c>
      <c r="E13" s="76">
        <v>198987</v>
      </c>
      <c r="F13" s="77"/>
      <c r="G13" s="72"/>
      <c r="H13" s="76"/>
      <c r="I13" s="83"/>
    </row>
    <row r="14" spans="1:9" ht="18.75">
      <c r="A14" s="75"/>
      <c r="B14" s="78" t="s">
        <v>236</v>
      </c>
      <c r="C14" s="72"/>
      <c r="D14" s="76">
        <v>29700</v>
      </c>
      <c r="E14" s="76">
        <v>29700</v>
      </c>
      <c r="F14" s="79"/>
      <c r="G14" s="72"/>
      <c r="H14" s="76"/>
      <c r="I14" s="83"/>
    </row>
    <row r="15" spans="1:9" ht="18.75">
      <c r="A15" s="75"/>
      <c r="B15" s="78" t="s">
        <v>237</v>
      </c>
      <c r="C15" s="72"/>
      <c r="D15" s="76">
        <v>19800</v>
      </c>
      <c r="E15" s="76">
        <v>19800</v>
      </c>
      <c r="F15" s="79"/>
      <c r="G15" s="72"/>
      <c r="H15" s="76"/>
      <c r="I15" s="83"/>
    </row>
    <row r="16" spans="1:9" ht="18.75">
      <c r="A16" s="75"/>
      <c r="B16" s="78" t="s">
        <v>238</v>
      </c>
      <c r="C16" s="72"/>
      <c r="D16" s="76">
        <v>29700</v>
      </c>
      <c r="E16" s="76">
        <v>29700</v>
      </c>
      <c r="F16" s="79"/>
      <c r="G16" s="72"/>
      <c r="H16" s="76"/>
      <c r="I16" s="83"/>
    </row>
    <row r="17" spans="1:9" ht="18.75">
      <c r="A17" s="70" t="s">
        <v>42</v>
      </c>
      <c r="B17" s="72"/>
      <c r="C17" s="72"/>
      <c r="D17" s="76"/>
      <c r="E17" s="76"/>
      <c r="F17" s="72"/>
      <c r="G17" s="72"/>
      <c r="H17" s="76"/>
      <c r="I17" s="83"/>
    </row>
    <row r="18" spans="1:9" ht="18.75">
      <c r="A18" s="75"/>
      <c r="B18" s="72" t="s">
        <v>239</v>
      </c>
      <c r="C18" s="72"/>
      <c r="D18" s="76">
        <v>1730083</v>
      </c>
      <c r="E18" s="76">
        <v>1666468</v>
      </c>
      <c r="F18" s="72"/>
      <c r="G18" s="72"/>
      <c r="H18" s="76"/>
      <c r="I18" s="83"/>
    </row>
    <row r="19" spans="1:9" ht="18.75">
      <c r="A19" s="75"/>
      <c r="B19" s="72" t="s">
        <v>240</v>
      </c>
      <c r="C19" s="72"/>
      <c r="D19" s="76">
        <v>73689</v>
      </c>
      <c r="E19" s="76">
        <v>73689</v>
      </c>
      <c r="F19" s="72"/>
      <c r="G19" s="72"/>
      <c r="H19" s="76"/>
      <c r="I19" s="83"/>
    </row>
    <row r="20" spans="1:9" ht="18.75">
      <c r="A20" s="75"/>
      <c r="B20" s="72" t="s">
        <v>241</v>
      </c>
      <c r="C20" s="72"/>
      <c r="D20" s="76">
        <v>2035000</v>
      </c>
      <c r="E20" s="76">
        <v>1503000</v>
      </c>
      <c r="F20" s="72"/>
      <c r="G20" s="72"/>
      <c r="H20" s="76"/>
      <c r="I20" s="83"/>
    </row>
    <row r="21" spans="1:9" ht="18.75">
      <c r="A21" s="75"/>
      <c r="B21" s="72" t="s">
        <v>242</v>
      </c>
      <c r="C21" s="72"/>
      <c r="D21" s="76">
        <v>90000</v>
      </c>
      <c r="E21" s="76">
        <v>90000</v>
      </c>
      <c r="F21" s="72"/>
      <c r="G21" s="72"/>
      <c r="H21" s="76"/>
      <c r="I21" s="83"/>
    </row>
    <row r="22" spans="1:9" ht="18.75">
      <c r="A22" s="75"/>
      <c r="B22" s="72" t="s">
        <v>243</v>
      </c>
      <c r="C22" s="72"/>
      <c r="D22" s="76">
        <v>32300</v>
      </c>
      <c r="E22" s="76">
        <v>32300</v>
      </c>
      <c r="F22" s="72"/>
      <c r="G22" s="72"/>
      <c r="H22" s="76"/>
      <c r="I22" s="83"/>
    </row>
    <row r="23" spans="1:9" ht="18.75">
      <c r="A23" s="75"/>
      <c r="B23" s="72" t="s">
        <v>244</v>
      </c>
      <c r="C23" s="72"/>
      <c r="D23" s="76">
        <v>65000</v>
      </c>
      <c r="E23" s="76">
        <v>65000</v>
      </c>
      <c r="F23" s="72"/>
      <c r="G23" s="72"/>
      <c r="H23" s="76"/>
      <c r="I23" s="83"/>
    </row>
    <row r="24" spans="1:9" ht="18.75">
      <c r="A24" s="75"/>
      <c r="B24" s="72" t="s">
        <v>245</v>
      </c>
      <c r="C24" s="72"/>
      <c r="D24" s="76">
        <v>684727</v>
      </c>
      <c r="E24" s="76">
        <v>693727</v>
      </c>
      <c r="F24" s="72"/>
      <c r="G24" s="72"/>
      <c r="H24" s="76"/>
      <c r="I24" s="83"/>
    </row>
    <row r="25" spans="1:9" ht="18.75">
      <c r="A25" s="75"/>
      <c r="B25" s="72" t="s">
        <v>246</v>
      </c>
      <c r="C25" s="72"/>
      <c r="D25" s="76">
        <v>66000</v>
      </c>
      <c r="E25" s="76">
        <v>244000</v>
      </c>
      <c r="F25" s="72"/>
      <c r="G25" s="72"/>
      <c r="H25" s="76"/>
      <c r="I25" s="83"/>
    </row>
    <row r="26" spans="1:9" ht="18.75">
      <c r="A26" s="75"/>
      <c r="B26" s="72" t="s">
        <v>247</v>
      </c>
      <c r="C26" s="74"/>
      <c r="D26" s="83">
        <v>71880</v>
      </c>
      <c r="E26" s="76">
        <v>71880</v>
      </c>
      <c r="F26" s="72"/>
      <c r="G26" s="72"/>
      <c r="H26" s="76"/>
      <c r="I26" s="83"/>
    </row>
    <row r="27" spans="1:9" ht="18.75">
      <c r="A27" s="75"/>
      <c r="B27" s="72" t="s">
        <v>248</v>
      </c>
      <c r="C27" s="72"/>
      <c r="D27" s="76">
        <v>96000</v>
      </c>
      <c r="E27" s="76">
        <v>96000</v>
      </c>
      <c r="F27" s="72"/>
      <c r="G27" s="72"/>
      <c r="H27" s="76"/>
      <c r="I27" s="83"/>
    </row>
    <row r="28" spans="1:9" ht="18.75">
      <c r="A28" s="75"/>
      <c r="B28" s="72" t="s">
        <v>249</v>
      </c>
      <c r="C28" s="72"/>
      <c r="D28" s="76">
        <v>96700</v>
      </c>
      <c r="E28" s="76">
        <v>96700</v>
      </c>
      <c r="F28" s="72"/>
      <c r="G28" s="72"/>
      <c r="H28" s="76"/>
      <c r="I28" s="83"/>
    </row>
    <row r="29" spans="1:9" ht="18.75">
      <c r="A29" s="81"/>
      <c r="B29" s="80" t="s">
        <v>250</v>
      </c>
      <c r="C29" s="80"/>
      <c r="D29" s="85">
        <v>862078</v>
      </c>
      <c r="E29" s="85">
        <v>820228</v>
      </c>
      <c r="F29" s="80"/>
      <c r="G29" s="80"/>
      <c r="H29" s="85"/>
      <c r="I29" s="86"/>
    </row>
    <row r="30" spans="1:9" ht="18.75">
      <c r="A30" s="163" t="s">
        <v>43</v>
      </c>
      <c r="B30" s="164"/>
      <c r="C30" s="165"/>
      <c r="D30" s="87">
        <f>SUM(D10:D29)</f>
        <v>12982943</v>
      </c>
      <c r="E30" s="87">
        <f>SUM(E10:E29)</f>
        <v>12532478</v>
      </c>
      <c r="F30" s="163" t="s">
        <v>43</v>
      </c>
      <c r="G30" s="165"/>
      <c r="H30" s="87">
        <f>SUM(H9:H12)</f>
        <v>12982943</v>
      </c>
      <c r="I30" s="87">
        <f>SUM(I9:I12)</f>
        <v>12532478</v>
      </c>
    </row>
    <row r="32" ht="18.75">
      <c r="A32" s="68" t="s">
        <v>44</v>
      </c>
    </row>
    <row r="33" ht="18.75">
      <c r="B33" s="67" t="s">
        <v>295</v>
      </c>
    </row>
    <row r="34" ht="18.75">
      <c r="A34" s="67" t="s">
        <v>296</v>
      </c>
    </row>
    <row r="35" ht="18.75">
      <c r="A35" s="67" t="s">
        <v>297</v>
      </c>
    </row>
    <row r="36" ht="18.75">
      <c r="B36" s="67" t="s">
        <v>45</v>
      </c>
    </row>
    <row r="39" spans="1:7" ht="18.75">
      <c r="A39" s="67" t="s">
        <v>224</v>
      </c>
      <c r="D39" s="82" t="s">
        <v>252</v>
      </c>
      <c r="G39" s="67" t="s">
        <v>225</v>
      </c>
    </row>
    <row r="40" spans="1:6" ht="18.75">
      <c r="A40" s="67" t="s">
        <v>25</v>
      </c>
      <c r="D40" s="82" t="s">
        <v>227</v>
      </c>
      <c r="F40" s="67" t="s">
        <v>253</v>
      </c>
    </row>
  </sheetData>
  <sheetProtection/>
  <mergeCells count="10">
    <mergeCell ref="A30:C30"/>
    <mergeCell ref="F30:G30"/>
    <mergeCell ref="A1:I1"/>
    <mergeCell ref="A2:I2"/>
    <mergeCell ref="A3:I3"/>
    <mergeCell ref="A6:C7"/>
    <mergeCell ref="D6:E7"/>
    <mergeCell ref="F6:I6"/>
    <mergeCell ref="F7:G7"/>
    <mergeCell ref="H7:I7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4.125" style="2" customWidth="1"/>
    <col min="2" max="2" width="6.625" style="2" customWidth="1"/>
    <col min="3" max="3" width="12.125" style="97" customWidth="1"/>
    <col min="4" max="5" width="9.00390625" style="2" customWidth="1"/>
    <col min="6" max="6" width="22.125" style="2" customWidth="1"/>
    <col min="7" max="8" width="14.125" style="4" customWidth="1"/>
    <col min="9" max="9" width="20.375" style="2" hidden="1" customWidth="1"/>
    <col min="10" max="10" width="23.00390625" style="2" hidden="1" customWidth="1"/>
    <col min="11" max="11" width="11.00390625" style="2" hidden="1" customWidth="1"/>
    <col min="12" max="12" width="4.25390625" style="2" hidden="1" customWidth="1"/>
    <col min="13" max="15" width="9.00390625" style="2" hidden="1" customWidth="1"/>
    <col min="16" max="16" width="0.37109375" style="2" hidden="1" customWidth="1"/>
    <col min="17" max="20" width="9.00390625" style="2" hidden="1" customWidth="1"/>
    <col min="21" max="21" width="3.50390625" style="2" hidden="1" customWidth="1"/>
    <col min="22" max="28" width="9.00390625" style="2" hidden="1" customWidth="1"/>
    <col min="29" max="29" width="0.5" style="2" hidden="1" customWidth="1"/>
    <col min="30" max="30" width="11.25390625" style="2" customWidth="1"/>
    <col min="31" max="31" width="10.75390625" style="2" customWidth="1"/>
    <col min="32" max="16384" width="9.00390625" style="2" customWidth="1"/>
  </cols>
  <sheetData>
    <row r="1" spans="1:31" ht="21">
      <c r="A1" s="162" t="s">
        <v>0</v>
      </c>
      <c r="B1" s="162"/>
      <c r="C1" s="162"/>
      <c r="D1" s="162"/>
      <c r="E1" s="162"/>
      <c r="F1" s="162"/>
      <c r="G1" s="162"/>
      <c r="H1" s="16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62" t="s">
        <v>26</v>
      </c>
      <c r="B2" s="162"/>
      <c r="C2" s="162"/>
      <c r="D2" s="162"/>
      <c r="E2" s="162"/>
      <c r="F2" s="162"/>
      <c r="G2" s="162"/>
      <c r="H2" s="16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>
      <c r="A3" s="162" t="s">
        <v>27</v>
      </c>
      <c r="B3" s="162"/>
      <c r="C3" s="162"/>
      <c r="D3" s="162"/>
      <c r="E3" s="162"/>
      <c r="F3" s="162"/>
      <c r="G3" s="162"/>
      <c r="H3" s="16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5" spans="1:31" ht="21">
      <c r="A5" s="98" t="s">
        <v>92</v>
      </c>
      <c r="B5" s="98"/>
      <c r="C5" s="98"/>
      <c r="D5" s="98"/>
      <c r="G5" s="31">
        <v>2561</v>
      </c>
      <c r="H5" s="31">
        <v>2560</v>
      </c>
      <c r="I5" s="3"/>
      <c r="J5" s="3">
        <v>2560</v>
      </c>
      <c r="AE5" s="3"/>
    </row>
    <row r="6" spans="3:8" ht="21">
      <c r="C6" s="97" t="s">
        <v>298</v>
      </c>
      <c r="D6" s="2" t="s">
        <v>299</v>
      </c>
      <c r="G6" s="4">
        <v>5205256.74</v>
      </c>
      <c r="H6" s="4">
        <v>5186050.6</v>
      </c>
    </row>
    <row r="7" spans="4:8" ht="21">
      <c r="D7" s="2" t="s">
        <v>300</v>
      </c>
      <c r="G7" s="4">
        <v>5644050.45</v>
      </c>
      <c r="H7" s="4">
        <v>3063855.87</v>
      </c>
    </row>
    <row r="8" spans="4:8" ht="21">
      <c r="D8" s="2" t="s">
        <v>301</v>
      </c>
      <c r="G8" s="4">
        <v>4008465.84</v>
      </c>
      <c r="H8" s="4">
        <v>4191503.88</v>
      </c>
    </row>
    <row r="9" spans="4:8" ht="21">
      <c r="D9" s="2" t="s">
        <v>302</v>
      </c>
      <c r="G9" s="4">
        <v>570072.9</v>
      </c>
      <c r="H9" s="4">
        <v>488844.31</v>
      </c>
    </row>
    <row r="10" spans="4:8" ht="21">
      <c r="D10" s="2" t="s">
        <v>303</v>
      </c>
      <c r="G10" s="4">
        <v>15784457.83</v>
      </c>
      <c r="H10" s="4">
        <v>15005898.36</v>
      </c>
    </row>
    <row r="11" spans="3:8" ht="21.75" thickBot="1">
      <c r="C11" s="98" t="s">
        <v>43</v>
      </c>
      <c r="D11" s="7"/>
      <c r="E11" s="7"/>
      <c r="F11" s="7"/>
      <c r="G11" s="8">
        <f>SUM(G6:G10)</f>
        <v>31212303.76</v>
      </c>
      <c r="H11" s="8">
        <f>SUM(H6:H10)</f>
        <v>27936153.02</v>
      </c>
    </row>
    <row r="12" ht="21.75" thickTop="1"/>
  </sheetData>
  <sheetProtection/>
  <mergeCells count="3">
    <mergeCell ref="A1:H1"/>
    <mergeCell ref="A2:H2"/>
    <mergeCell ref="A3:H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7" sqref="J17"/>
    </sheetView>
  </sheetViews>
  <sheetFormatPr defaultColWidth="9.00390625" defaultRowHeight="14.25"/>
  <cols>
    <col min="2" max="2" width="14.25390625" style="0" customWidth="1"/>
    <col min="3" max="3" width="9.50390625" style="0" customWidth="1"/>
    <col min="4" max="4" width="10.00390625" style="0" customWidth="1"/>
    <col min="5" max="5" width="12.00390625" style="0" customWidth="1"/>
    <col min="6" max="6" width="9.50390625" style="0" customWidth="1"/>
    <col min="7" max="7" width="10.00390625" style="0" customWidth="1"/>
    <col min="8" max="8" width="14.125" style="0" customWidth="1"/>
  </cols>
  <sheetData>
    <row r="1" spans="1:9" ht="21">
      <c r="A1" s="162" t="s">
        <v>0</v>
      </c>
      <c r="B1" s="162"/>
      <c r="C1" s="162"/>
      <c r="D1" s="162"/>
      <c r="E1" s="162"/>
      <c r="F1" s="162"/>
      <c r="G1" s="162"/>
      <c r="H1" s="162"/>
      <c r="I1" s="5"/>
    </row>
    <row r="2" spans="1:9" ht="21">
      <c r="A2" s="162" t="s">
        <v>26</v>
      </c>
      <c r="B2" s="162"/>
      <c r="C2" s="162"/>
      <c r="D2" s="162"/>
      <c r="E2" s="162"/>
      <c r="F2" s="162"/>
      <c r="G2" s="162"/>
      <c r="H2" s="162"/>
      <c r="I2" s="5"/>
    </row>
    <row r="3" spans="1:9" ht="21">
      <c r="A3" s="162" t="s">
        <v>94</v>
      </c>
      <c r="B3" s="162"/>
      <c r="C3" s="162"/>
      <c r="D3" s="162"/>
      <c r="E3" s="162"/>
      <c r="F3" s="162"/>
      <c r="G3" s="162"/>
      <c r="H3" s="162"/>
      <c r="I3" s="5"/>
    </row>
    <row r="4" spans="1:9" s="88" customFormat="1" ht="21">
      <c r="A4" s="2"/>
      <c r="B4" s="2"/>
      <c r="C4" s="2"/>
      <c r="D4" s="2"/>
      <c r="E4" s="2"/>
      <c r="F4" s="2"/>
      <c r="G4" s="2"/>
      <c r="H4" s="2"/>
      <c r="I4" s="2"/>
    </row>
    <row r="5" spans="1:9" ht="21">
      <c r="A5" s="7" t="s">
        <v>93</v>
      </c>
      <c r="B5" s="2"/>
      <c r="C5" s="2"/>
      <c r="D5" s="2"/>
      <c r="E5" s="2"/>
      <c r="F5" s="2"/>
      <c r="G5" s="2"/>
      <c r="H5" s="2"/>
      <c r="I5" s="9"/>
    </row>
    <row r="6" spans="1:9" ht="21">
      <c r="A6" s="2"/>
      <c r="B6" s="2"/>
      <c r="C6" s="2"/>
      <c r="D6" s="2"/>
      <c r="E6" s="2"/>
      <c r="F6" s="2"/>
      <c r="G6" s="2"/>
      <c r="H6" s="2"/>
      <c r="I6" s="9"/>
    </row>
    <row r="7" spans="1:9" ht="21">
      <c r="A7" s="152" t="s">
        <v>52</v>
      </c>
      <c r="B7" s="153"/>
      <c r="C7" s="173">
        <v>2561</v>
      </c>
      <c r="D7" s="174"/>
      <c r="E7" s="175"/>
      <c r="F7" s="173">
        <v>2560</v>
      </c>
      <c r="G7" s="174"/>
      <c r="H7" s="175"/>
      <c r="I7" s="9"/>
    </row>
    <row r="8" spans="1:9" ht="21">
      <c r="A8" s="154"/>
      <c r="B8" s="155"/>
      <c r="C8" s="25" t="s">
        <v>54</v>
      </c>
      <c r="D8" s="10" t="s">
        <v>55</v>
      </c>
      <c r="E8" s="25" t="s">
        <v>39</v>
      </c>
      <c r="F8" s="25" t="s">
        <v>54</v>
      </c>
      <c r="G8" s="25" t="s">
        <v>55</v>
      </c>
      <c r="H8" s="25" t="s">
        <v>39</v>
      </c>
      <c r="I8" s="9"/>
    </row>
    <row r="9" spans="1:9" ht="21">
      <c r="A9" s="156" t="s">
        <v>53</v>
      </c>
      <c r="B9" s="157"/>
      <c r="C9" s="18">
        <v>2559</v>
      </c>
      <c r="D9" s="90">
        <v>0</v>
      </c>
      <c r="E9" s="14">
        <v>0</v>
      </c>
      <c r="F9" s="13">
        <v>2559</v>
      </c>
      <c r="G9" s="13">
        <v>9</v>
      </c>
      <c r="H9" s="13">
        <v>481.49</v>
      </c>
      <c r="I9" s="9"/>
    </row>
    <row r="10" spans="1:9" ht="21">
      <c r="A10" s="50"/>
      <c r="B10" s="51"/>
      <c r="C10" s="18">
        <v>2560</v>
      </c>
      <c r="D10" s="18">
        <v>13</v>
      </c>
      <c r="E10" s="22">
        <v>817</v>
      </c>
      <c r="F10" s="18">
        <v>2560</v>
      </c>
      <c r="G10" s="18">
        <v>60</v>
      </c>
      <c r="H10" s="22">
        <v>2736.75</v>
      </c>
      <c r="I10" s="9"/>
    </row>
    <row r="11" spans="1:9" ht="21">
      <c r="A11" s="15"/>
      <c r="B11" s="16"/>
      <c r="C11" s="19">
        <v>2561</v>
      </c>
      <c r="D11" s="19">
        <v>42</v>
      </c>
      <c r="E11" s="23">
        <v>2417</v>
      </c>
      <c r="F11" s="19"/>
      <c r="G11" s="19"/>
      <c r="H11" s="23"/>
      <c r="I11" s="9"/>
    </row>
    <row r="12" spans="1:9" ht="21">
      <c r="A12" s="173" t="s">
        <v>43</v>
      </c>
      <c r="B12" s="174"/>
      <c r="C12" s="175"/>
      <c r="D12" s="11">
        <f>SUM(D9:D11)</f>
        <v>55</v>
      </c>
      <c r="E12" s="12">
        <f>SUM(E9:E11)</f>
        <v>3234</v>
      </c>
      <c r="F12" s="11"/>
      <c r="G12" s="11">
        <f>SUM(G9:G11)</f>
        <v>69</v>
      </c>
      <c r="H12" s="12">
        <f>SUM(H9:H11)</f>
        <v>3218.24</v>
      </c>
      <c r="I12" s="9"/>
    </row>
    <row r="13" spans="1:9" ht="21">
      <c r="A13" s="173" t="s">
        <v>48</v>
      </c>
      <c r="B13" s="174"/>
      <c r="C13" s="175"/>
      <c r="D13" s="11">
        <f>SUM(D12)</f>
        <v>55</v>
      </c>
      <c r="E13" s="12">
        <f>SUM(E12)</f>
        <v>3234</v>
      </c>
      <c r="F13" s="11"/>
      <c r="G13" s="11">
        <f>SUM(G12)</f>
        <v>69</v>
      </c>
      <c r="H13" s="12">
        <f>SUM(H12)</f>
        <v>3218.24</v>
      </c>
      <c r="I13" s="9"/>
    </row>
    <row r="14" spans="1:9" ht="21">
      <c r="A14" s="2"/>
      <c r="B14" s="2"/>
      <c r="C14" s="2"/>
      <c r="D14" s="2"/>
      <c r="E14" s="2"/>
      <c r="F14" s="2"/>
      <c r="G14" s="2"/>
      <c r="H14" s="2"/>
      <c r="I14" s="9"/>
    </row>
    <row r="15" spans="1:8" ht="20.25">
      <c r="A15" s="1"/>
      <c r="B15" s="1"/>
      <c r="C15" s="1"/>
      <c r="D15" s="1"/>
      <c r="E15" s="1"/>
      <c r="F15" s="1"/>
      <c r="G15" s="1"/>
      <c r="H15" s="1"/>
    </row>
    <row r="16" spans="1:8" ht="20.25">
      <c r="A16" s="1"/>
      <c r="B16" s="1"/>
      <c r="C16" s="1"/>
      <c r="D16" s="1"/>
      <c r="E16" s="1"/>
      <c r="F16" s="1"/>
      <c r="G16" s="1"/>
      <c r="H16" s="1"/>
    </row>
    <row r="17" spans="1:10" ht="20.25">
      <c r="A17" s="1"/>
      <c r="B17" s="1"/>
      <c r="C17" s="1"/>
      <c r="D17" s="1"/>
      <c r="E17" s="1"/>
      <c r="F17" s="1"/>
      <c r="G17" s="1"/>
      <c r="H17" s="1"/>
      <c r="J17" t="s">
        <v>258</v>
      </c>
    </row>
    <row r="18" spans="1:8" ht="20.25">
      <c r="A18" s="1"/>
      <c r="B18" s="1"/>
      <c r="C18" s="1"/>
      <c r="D18" s="1"/>
      <c r="E18" s="1"/>
      <c r="F18" s="1"/>
      <c r="G18" s="1"/>
      <c r="H18" s="1"/>
    </row>
  </sheetData>
  <sheetProtection/>
  <mergeCells count="9">
    <mergeCell ref="A1:H1"/>
    <mergeCell ref="A3:H3"/>
    <mergeCell ref="A2:H2"/>
    <mergeCell ref="A7:B8"/>
    <mergeCell ref="A13:C13"/>
    <mergeCell ref="F7:H7"/>
    <mergeCell ref="C7:E7"/>
    <mergeCell ref="A12:C12"/>
    <mergeCell ref="A9:B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4">
      <selection activeCell="H39" sqref="H39"/>
    </sheetView>
  </sheetViews>
  <sheetFormatPr defaultColWidth="9.00390625" defaultRowHeight="14.25"/>
  <cols>
    <col min="1" max="2" width="9.00390625" style="2" customWidth="1"/>
    <col min="3" max="3" width="7.75390625" style="2" customWidth="1"/>
    <col min="4" max="6" width="9.00390625" style="2" customWidth="1"/>
    <col min="7" max="7" width="20.875" style="2" customWidth="1"/>
    <col min="8" max="8" width="14.75390625" style="2" customWidth="1"/>
    <col min="9" max="9" width="3.75390625" style="2" hidden="1" customWidth="1"/>
    <col min="10" max="10" width="2.875" style="2" customWidth="1"/>
    <col min="11" max="16384" width="9.00390625" style="2" customWidth="1"/>
  </cols>
  <sheetData>
    <row r="1" spans="1:9" ht="21">
      <c r="A1" s="193" t="s">
        <v>49</v>
      </c>
      <c r="B1" s="193"/>
      <c r="C1" s="193"/>
      <c r="D1" s="193"/>
      <c r="E1" s="193"/>
      <c r="F1" s="193"/>
      <c r="G1" s="193"/>
      <c r="H1" s="193"/>
      <c r="I1" s="193"/>
    </row>
    <row r="2" spans="1:9" ht="21">
      <c r="A2" s="193" t="s">
        <v>51</v>
      </c>
      <c r="B2" s="193"/>
      <c r="C2" s="193"/>
      <c r="D2" s="193"/>
      <c r="E2" s="193"/>
      <c r="F2" s="193"/>
      <c r="G2" s="193"/>
      <c r="H2" s="193"/>
      <c r="I2" s="193"/>
    </row>
    <row r="3" spans="1:9" ht="21">
      <c r="A3" s="193" t="s">
        <v>50</v>
      </c>
      <c r="B3" s="193"/>
      <c r="C3" s="193"/>
      <c r="D3" s="193"/>
      <c r="E3" s="193"/>
      <c r="F3" s="193"/>
      <c r="G3" s="193"/>
      <c r="H3" s="193"/>
      <c r="I3" s="193"/>
    </row>
    <row r="5" spans="1:4" ht="21">
      <c r="A5" s="7" t="s">
        <v>122</v>
      </c>
      <c r="B5" s="7"/>
      <c r="C5" s="7"/>
      <c r="D5" s="7"/>
    </row>
    <row r="6" ht="21">
      <c r="A6" s="7" t="s">
        <v>5</v>
      </c>
    </row>
    <row r="7" spans="1:10" ht="21">
      <c r="A7" s="187" t="s">
        <v>46</v>
      </c>
      <c r="B7" s="187"/>
      <c r="C7" s="187"/>
      <c r="D7" s="187" t="s">
        <v>56</v>
      </c>
      <c r="E7" s="187"/>
      <c r="F7" s="187"/>
      <c r="G7" s="187"/>
      <c r="H7" s="187" t="s">
        <v>39</v>
      </c>
      <c r="I7" s="187"/>
      <c r="J7" s="21"/>
    </row>
    <row r="8" spans="1:10" ht="21">
      <c r="A8" s="149" t="s">
        <v>111</v>
      </c>
      <c r="B8" s="150"/>
      <c r="C8" s="151"/>
      <c r="D8" s="149" t="s">
        <v>95</v>
      </c>
      <c r="E8" s="150"/>
      <c r="F8" s="150"/>
      <c r="G8" s="151"/>
      <c r="H8" s="63">
        <v>49000</v>
      </c>
      <c r="I8" s="64"/>
      <c r="J8" s="21"/>
    </row>
    <row r="9" spans="1:10" ht="21">
      <c r="A9" s="177" t="s">
        <v>109</v>
      </c>
      <c r="B9" s="178"/>
      <c r="C9" s="179"/>
      <c r="D9" s="177" t="s">
        <v>96</v>
      </c>
      <c r="E9" s="178"/>
      <c r="F9" s="178"/>
      <c r="G9" s="179"/>
      <c r="H9" s="136">
        <v>42000</v>
      </c>
      <c r="I9" s="137"/>
      <c r="J9" s="21"/>
    </row>
    <row r="10" spans="1:10" ht="21">
      <c r="A10" s="177" t="s">
        <v>130</v>
      </c>
      <c r="B10" s="178"/>
      <c r="C10" s="179"/>
      <c r="D10" s="177" t="s">
        <v>97</v>
      </c>
      <c r="E10" s="178"/>
      <c r="F10" s="178"/>
      <c r="G10" s="179"/>
      <c r="H10" s="136">
        <v>11900</v>
      </c>
      <c r="I10" s="137"/>
      <c r="J10" s="21"/>
    </row>
    <row r="11" spans="1:10" ht="21">
      <c r="A11" s="177" t="s">
        <v>110</v>
      </c>
      <c r="B11" s="178"/>
      <c r="C11" s="179"/>
      <c r="D11" s="177" t="s">
        <v>98</v>
      </c>
      <c r="E11" s="178"/>
      <c r="F11" s="178"/>
      <c r="G11" s="179"/>
      <c r="H11" s="136">
        <v>91000</v>
      </c>
      <c r="I11" s="137"/>
      <c r="J11" s="21"/>
    </row>
    <row r="12" spans="1:10" ht="21">
      <c r="A12" s="177" t="s">
        <v>108</v>
      </c>
      <c r="B12" s="178"/>
      <c r="C12" s="179"/>
      <c r="D12" s="177" t="s">
        <v>99</v>
      </c>
      <c r="E12" s="178"/>
      <c r="F12" s="178"/>
      <c r="G12" s="179"/>
      <c r="H12" s="136">
        <v>39900</v>
      </c>
      <c r="I12" s="137"/>
      <c r="J12" s="21"/>
    </row>
    <row r="13" spans="1:10" ht="21">
      <c r="A13" s="177" t="s">
        <v>112</v>
      </c>
      <c r="B13" s="178"/>
      <c r="C13" s="179"/>
      <c r="D13" s="177" t="s">
        <v>100</v>
      </c>
      <c r="E13" s="178"/>
      <c r="F13" s="178"/>
      <c r="G13" s="179"/>
      <c r="H13" s="136">
        <v>98000</v>
      </c>
      <c r="I13" s="137"/>
      <c r="J13" s="21"/>
    </row>
    <row r="14" spans="1:10" ht="21">
      <c r="A14" s="177" t="s">
        <v>113</v>
      </c>
      <c r="B14" s="178"/>
      <c r="C14" s="179"/>
      <c r="D14" s="177" t="s">
        <v>101</v>
      </c>
      <c r="E14" s="178"/>
      <c r="F14" s="178"/>
      <c r="G14" s="179"/>
      <c r="H14" s="136">
        <v>13780</v>
      </c>
      <c r="I14" s="137"/>
      <c r="J14" s="21"/>
    </row>
    <row r="15" spans="1:10" ht="21">
      <c r="A15" s="177" t="s">
        <v>114</v>
      </c>
      <c r="B15" s="178"/>
      <c r="C15" s="179"/>
      <c r="D15" s="177" t="s">
        <v>101</v>
      </c>
      <c r="E15" s="178"/>
      <c r="F15" s="178"/>
      <c r="G15" s="179"/>
      <c r="H15" s="136">
        <v>8780</v>
      </c>
      <c r="I15" s="137"/>
      <c r="J15" s="21"/>
    </row>
    <row r="16" spans="1:10" ht="21">
      <c r="A16" s="177" t="s">
        <v>107</v>
      </c>
      <c r="B16" s="178"/>
      <c r="C16" s="179"/>
      <c r="D16" s="177" t="s">
        <v>102</v>
      </c>
      <c r="E16" s="178"/>
      <c r="F16" s="178"/>
      <c r="G16" s="179"/>
      <c r="H16" s="136">
        <v>99400</v>
      </c>
      <c r="I16" s="137"/>
      <c r="J16" s="21"/>
    </row>
    <row r="17" spans="1:10" ht="21">
      <c r="A17" s="177" t="s">
        <v>106</v>
      </c>
      <c r="B17" s="178"/>
      <c r="C17" s="179"/>
      <c r="D17" s="177" t="s">
        <v>103</v>
      </c>
      <c r="E17" s="178"/>
      <c r="F17" s="178"/>
      <c r="G17" s="179"/>
      <c r="H17" s="136">
        <v>39900</v>
      </c>
      <c r="I17" s="137"/>
      <c r="J17" s="21"/>
    </row>
    <row r="18" spans="1:10" ht="21">
      <c r="A18" s="190" t="s">
        <v>105</v>
      </c>
      <c r="B18" s="191"/>
      <c r="C18" s="192"/>
      <c r="D18" s="177" t="s">
        <v>104</v>
      </c>
      <c r="E18" s="178"/>
      <c r="F18" s="178"/>
      <c r="G18" s="179"/>
      <c r="H18" s="134">
        <v>99400</v>
      </c>
      <c r="I18" s="135"/>
      <c r="J18" s="21"/>
    </row>
    <row r="19" spans="1:10" ht="21">
      <c r="A19" s="173" t="s">
        <v>43</v>
      </c>
      <c r="B19" s="174"/>
      <c r="C19" s="174"/>
      <c r="D19" s="174"/>
      <c r="E19" s="174"/>
      <c r="F19" s="174"/>
      <c r="G19" s="175"/>
      <c r="H19" s="158">
        <f>SUM(H8:I18)</f>
        <v>593060</v>
      </c>
      <c r="I19" s="159"/>
      <c r="J19" s="21"/>
    </row>
    <row r="20" spans="1:10" ht="21">
      <c r="A20" s="140"/>
      <c r="B20" s="140"/>
      <c r="C20" s="140"/>
      <c r="D20" s="140"/>
      <c r="E20" s="140"/>
      <c r="F20" s="140"/>
      <c r="G20" s="140"/>
      <c r="H20" s="93"/>
      <c r="I20" s="93"/>
      <c r="J20" s="17"/>
    </row>
    <row r="21" ht="21">
      <c r="A21" s="7" t="s">
        <v>6</v>
      </c>
    </row>
    <row r="22" spans="1:10" ht="21">
      <c r="A22" s="173" t="s">
        <v>46</v>
      </c>
      <c r="B22" s="174"/>
      <c r="C22" s="175"/>
      <c r="D22" s="173" t="s">
        <v>56</v>
      </c>
      <c r="E22" s="174"/>
      <c r="F22" s="174"/>
      <c r="G22" s="175"/>
      <c r="H22" s="173" t="s">
        <v>39</v>
      </c>
      <c r="I22" s="175"/>
      <c r="J22" s="21"/>
    </row>
    <row r="23" spans="1:10" ht="21">
      <c r="A23" s="156" t="s">
        <v>111</v>
      </c>
      <c r="B23" s="189"/>
      <c r="C23" s="157"/>
      <c r="D23" s="156" t="s">
        <v>288</v>
      </c>
      <c r="E23" s="189"/>
      <c r="F23" s="189"/>
      <c r="G23" s="157"/>
      <c r="H23" s="180">
        <v>56000</v>
      </c>
      <c r="I23" s="181"/>
      <c r="J23" s="21"/>
    </row>
    <row r="24" spans="1:10" ht="21">
      <c r="A24" s="65" t="s">
        <v>124</v>
      </c>
      <c r="B24" s="66"/>
      <c r="C24" s="176"/>
      <c r="D24" s="65" t="s">
        <v>96</v>
      </c>
      <c r="E24" s="66"/>
      <c r="F24" s="66"/>
      <c r="G24" s="176"/>
      <c r="H24" s="136">
        <v>38500</v>
      </c>
      <c r="I24" s="137"/>
      <c r="J24" s="21"/>
    </row>
    <row r="25" spans="1:10" ht="21">
      <c r="A25" s="65" t="s">
        <v>130</v>
      </c>
      <c r="B25" s="66"/>
      <c r="C25" s="176"/>
      <c r="D25" s="65" t="s">
        <v>115</v>
      </c>
      <c r="E25" s="66"/>
      <c r="F25" s="66"/>
      <c r="G25" s="176"/>
      <c r="H25" s="136">
        <v>20000</v>
      </c>
      <c r="I25" s="137"/>
      <c r="J25" s="21"/>
    </row>
    <row r="26" spans="1:10" ht="21">
      <c r="A26" s="65" t="s">
        <v>105</v>
      </c>
      <c r="B26" s="66"/>
      <c r="C26" s="176"/>
      <c r="D26" s="65" t="s">
        <v>104</v>
      </c>
      <c r="E26" s="66"/>
      <c r="F26" s="66"/>
      <c r="G26" s="176"/>
      <c r="H26" s="136">
        <v>100000</v>
      </c>
      <c r="I26" s="137"/>
      <c r="J26" s="21"/>
    </row>
    <row r="27" spans="1:10" ht="21">
      <c r="A27" s="65" t="s">
        <v>126</v>
      </c>
      <c r="B27" s="66"/>
      <c r="C27" s="176"/>
      <c r="D27" s="65" t="s">
        <v>116</v>
      </c>
      <c r="E27" s="66"/>
      <c r="F27" s="66"/>
      <c r="G27" s="176"/>
      <c r="H27" s="136">
        <v>60000</v>
      </c>
      <c r="I27" s="137"/>
      <c r="J27" s="21"/>
    </row>
    <row r="28" spans="1:10" ht="21">
      <c r="A28" s="65" t="s">
        <v>110</v>
      </c>
      <c r="B28" s="66"/>
      <c r="C28" s="176"/>
      <c r="D28" s="65" t="s">
        <v>98</v>
      </c>
      <c r="E28" s="66"/>
      <c r="F28" s="66"/>
      <c r="G28" s="176"/>
      <c r="H28" s="136">
        <v>91000</v>
      </c>
      <c r="I28" s="137"/>
      <c r="J28" s="21"/>
    </row>
    <row r="29" spans="1:10" ht="21">
      <c r="A29" s="65" t="s">
        <v>125</v>
      </c>
      <c r="B29" s="66"/>
      <c r="C29" s="176"/>
      <c r="D29" s="65" t="s">
        <v>117</v>
      </c>
      <c r="E29" s="66"/>
      <c r="F29" s="66"/>
      <c r="G29" s="176"/>
      <c r="H29" s="136">
        <v>70000</v>
      </c>
      <c r="I29" s="137"/>
      <c r="J29" s="21"/>
    </row>
    <row r="30" spans="1:10" ht="21">
      <c r="A30" s="65" t="s">
        <v>127</v>
      </c>
      <c r="B30" s="66"/>
      <c r="C30" s="176"/>
      <c r="D30" s="65" t="s">
        <v>118</v>
      </c>
      <c r="E30" s="66"/>
      <c r="F30" s="66"/>
      <c r="G30" s="176"/>
      <c r="H30" s="136">
        <v>21000</v>
      </c>
      <c r="I30" s="137"/>
      <c r="J30" s="21"/>
    </row>
    <row r="31" spans="1:10" ht="21">
      <c r="A31" s="65" t="s">
        <v>128</v>
      </c>
      <c r="B31" s="66"/>
      <c r="C31" s="176"/>
      <c r="D31" s="65" t="s">
        <v>103</v>
      </c>
      <c r="E31" s="66"/>
      <c r="F31" s="66"/>
      <c r="G31" s="176"/>
      <c r="H31" s="136">
        <v>39900</v>
      </c>
      <c r="I31" s="137"/>
      <c r="J31" s="21"/>
    </row>
    <row r="32" spans="1:10" ht="21">
      <c r="A32" s="65" t="s">
        <v>123</v>
      </c>
      <c r="B32" s="66"/>
      <c r="C32" s="176"/>
      <c r="D32" s="65" t="s">
        <v>119</v>
      </c>
      <c r="E32" s="66"/>
      <c r="F32" s="66"/>
      <c r="G32" s="176"/>
      <c r="H32" s="180">
        <v>59500</v>
      </c>
      <c r="I32" s="181"/>
      <c r="J32" s="21"/>
    </row>
    <row r="33" spans="1:10" ht="21">
      <c r="A33" s="182" t="s">
        <v>257</v>
      </c>
      <c r="B33" s="183"/>
      <c r="C33" s="184"/>
      <c r="D33" s="182" t="s">
        <v>120</v>
      </c>
      <c r="E33" s="183"/>
      <c r="F33" s="183"/>
      <c r="G33" s="184"/>
      <c r="H33" s="185">
        <v>70000</v>
      </c>
      <c r="I33" s="186"/>
      <c r="J33" s="21"/>
    </row>
    <row r="34" spans="1:10" ht="21">
      <c r="A34" s="138"/>
      <c r="B34" s="138"/>
      <c r="C34" s="138"/>
      <c r="D34" s="138"/>
      <c r="E34" s="138"/>
      <c r="F34" s="138"/>
      <c r="G34" s="138"/>
      <c r="H34" s="94"/>
      <c r="I34" s="94"/>
      <c r="J34" s="17"/>
    </row>
    <row r="35" spans="1:9" ht="21">
      <c r="A35" s="7" t="s">
        <v>6</v>
      </c>
      <c r="H35" s="4"/>
      <c r="I35" s="4"/>
    </row>
    <row r="36" spans="1:10" ht="21">
      <c r="A36" s="187" t="s">
        <v>46</v>
      </c>
      <c r="B36" s="187"/>
      <c r="C36" s="187"/>
      <c r="D36" s="175" t="s">
        <v>56</v>
      </c>
      <c r="E36" s="187"/>
      <c r="F36" s="187"/>
      <c r="G36" s="187"/>
      <c r="H36" s="188" t="s">
        <v>39</v>
      </c>
      <c r="I36" s="188"/>
      <c r="J36" s="21"/>
    </row>
    <row r="37" spans="1:10" ht="21">
      <c r="A37" s="149" t="s">
        <v>113</v>
      </c>
      <c r="B37" s="150"/>
      <c r="C37" s="151"/>
      <c r="D37" s="150" t="s">
        <v>101</v>
      </c>
      <c r="E37" s="150"/>
      <c r="F37" s="150"/>
      <c r="G37" s="151"/>
      <c r="H37" s="63">
        <v>13780</v>
      </c>
      <c r="I37" s="64"/>
      <c r="J37" s="21"/>
    </row>
    <row r="38" spans="1:10" ht="21">
      <c r="A38" s="65" t="s">
        <v>129</v>
      </c>
      <c r="B38" s="66"/>
      <c r="C38" s="176"/>
      <c r="D38" s="66" t="s">
        <v>121</v>
      </c>
      <c r="E38" s="66"/>
      <c r="F38" s="66"/>
      <c r="G38" s="176"/>
      <c r="H38" s="136">
        <v>16800</v>
      </c>
      <c r="I38" s="137"/>
      <c r="J38" s="21"/>
    </row>
    <row r="39" spans="1:10" ht="21">
      <c r="A39" s="177" t="s">
        <v>114</v>
      </c>
      <c r="B39" s="178"/>
      <c r="C39" s="179"/>
      <c r="D39" s="178" t="s">
        <v>101</v>
      </c>
      <c r="E39" s="178"/>
      <c r="F39" s="178"/>
      <c r="G39" s="179"/>
      <c r="H39" s="136">
        <v>8780</v>
      </c>
      <c r="I39" s="137"/>
      <c r="J39" s="21"/>
    </row>
    <row r="40" spans="1:10" ht="21">
      <c r="A40" s="173" t="s">
        <v>43</v>
      </c>
      <c r="B40" s="174"/>
      <c r="C40" s="174"/>
      <c r="D40" s="174"/>
      <c r="E40" s="174"/>
      <c r="F40" s="174"/>
      <c r="G40" s="175"/>
      <c r="H40" s="158">
        <f>SUM(H23:H39)</f>
        <v>665260</v>
      </c>
      <c r="I40" s="159"/>
      <c r="J40" s="21"/>
    </row>
    <row r="41" spans="4:10" ht="21">
      <c r="D41" s="139"/>
      <c r="E41" s="139"/>
      <c r="F41" s="139"/>
      <c r="G41" s="139"/>
      <c r="H41" s="139"/>
      <c r="I41" s="139"/>
      <c r="J41" s="17"/>
    </row>
  </sheetData>
  <sheetProtection/>
  <mergeCells count="71">
    <mergeCell ref="H8:I8"/>
    <mergeCell ref="A9:C9"/>
    <mergeCell ref="D9:G9"/>
    <mergeCell ref="A10:C10"/>
    <mergeCell ref="D10:G10"/>
    <mergeCell ref="A1:I1"/>
    <mergeCell ref="A2:I2"/>
    <mergeCell ref="A3:I3"/>
    <mergeCell ref="A7:C7"/>
    <mergeCell ref="D7:G7"/>
    <mergeCell ref="H7:I7"/>
    <mergeCell ref="A8:C8"/>
    <mergeCell ref="D8:G8"/>
    <mergeCell ref="D18:G18"/>
    <mergeCell ref="A19:G19"/>
    <mergeCell ref="A11:C11"/>
    <mergeCell ref="D11:G11"/>
    <mergeCell ref="A12:C12"/>
    <mergeCell ref="D12:G12"/>
    <mergeCell ref="A13:C13"/>
    <mergeCell ref="D13:G13"/>
    <mergeCell ref="H19:I19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A22:C22"/>
    <mergeCell ref="D22:G22"/>
    <mergeCell ref="H22:I22"/>
    <mergeCell ref="A23:C23"/>
    <mergeCell ref="D23:G23"/>
    <mergeCell ref="H23:I23"/>
    <mergeCell ref="A29:C29"/>
    <mergeCell ref="D29:G29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36:C36"/>
    <mergeCell ref="D36:G36"/>
    <mergeCell ref="H36:I36"/>
    <mergeCell ref="A30:C30"/>
    <mergeCell ref="D30:G30"/>
    <mergeCell ref="A31:C31"/>
    <mergeCell ref="D31:G31"/>
    <mergeCell ref="A32:C32"/>
    <mergeCell ref="D32:G32"/>
    <mergeCell ref="H32:I32"/>
    <mergeCell ref="A33:C33"/>
    <mergeCell ref="D33:G33"/>
    <mergeCell ref="H33:I33"/>
    <mergeCell ref="A40:G40"/>
    <mergeCell ref="H40:I40"/>
    <mergeCell ref="A37:C37"/>
    <mergeCell ref="D37:G37"/>
    <mergeCell ref="H37:I37"/>
    <mergeCell ref="A38:C38"/>
    <mergeCell ref="D38:G38"/>
    <mergeCell ref="A39:C39"/>
    <mergeCell ref="D39:G3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0">
      <selection activeCell="I43" sqref="I43"/>
    </sheetView>
  </sheetViews>
  <sheetFormatPr defaultColWidth="9.00390625" defaultRowHeight="14.25"/>
  <cols>
    <col min="1" max="1" width="9.125" style="2" customWidth="1"/>
    <col min="2" max="2" width="18.125" style="2" customWidth="1"/>
    <col min="3" max="3" width="15.875" style="2" customWidth="1"/>
    <col min="4" max="4" width="10.75390625" style="2" customWidth="1"/>
    <col min="5" max="5" width="39.375" style="2" customWidth="1"/>
    <col min="6" max="6" width="26.00390625" style="2" customWidth="1"/>
    <col min="7" max="7" width="12.50390625" style="2" customWidth="1"/>
    <col min="8" max="8" width="20.00390625" style="2" customWidth="1"/>
    <col min="9" max="16384" width="9.00390625" style="2" customWidth="1"/>
  </cols>
  <sheetData>
    <row r="1" spans="1:9" ht="21">
      <c r="A1" s="162" t="s">
        <v>0</v>
      </c>
      <c r="B1" s="162"/>
      <c r="C1" s="162"/>
      <c r="D1" s="162"/>
      <c r="E1" s="162"/>
      <c r="F1" s="162"/>
      <c r="G1" s="162"/>
      <c r="H1" s="5"/>
      <c r="I1" s="5"/>
    </row>
    <row r="2" spans="1:9" ht="21">
      <c r="A2" s="162" t="s">
        <v>26</v>
      </c>
      <c r="B2" s="162"/>
      <c r="C2" s="162"/>
      <c r="D2" s="162"/>
      <c r="E2" s="162"/>
      <c r="F2" s="162"/>
      <c r="G2" s="162"/>
      <c r="H2" s="5"/>
      <c r="I2" s="5"/>
    </row>
    <row r="3" spans="1:9" ht="21">
      <c r="A3" s="162" t="s">
        <v>94</v>
      </c>
      <c r="B3" s="162"/>
      <c r="C3" s="162"/>
      <c r="D3" s="162"/>
      <c r="E3" s="162"/>
      <c r="F3" s="162"/>
      <c r="G3" s="162"/>
      <c r="H3" s="5"/>
      <c r="I3" s="5"/>
    </row>
    <row r="5" spans="1:2" ht="21">
      <c r="A5" s="7" t="s">
        <v>131</v>
      </c>
      <c r="B5" s="7"/>
    </row>
    <row r="6" ht="21">
      <c r="A6" s="6" t="s">
        <v>5</v>
      </c>
    </row>
    <row r="7" spans="1:7" ht="21">
      <c r="A7" s="25" t="s">
        <v>47</v>
      </c>
      <c r="B7" s="25" t="s">
        <v>57</v>
      </c>
      <c r="C7" s="10" t="s">
        <v>58</v>
      </c>
      <c r="D7" s="25" t="s">
        <v>59</v>
      </c>
      <c r="E7" s="25" t="s">
        <v>52</v>
      </c>
      <c r="F7" s="25" t="s">
        <v>60</v>
      </c>
      <c r="G7" s="25" t="s">
        <v>39</v>
      </c>
    </row>
    <row r="8" spans="1:7" ht="21">
      <c r="A8" s="13" t="s">
        <v>132</v>
      </c>
      <c r="B8" s="20" t="s">
        <v>133</v>
      </c>
      <c r="C8" s="13" t="s">
        <v>77</v>
      </c>
      <c r="D8" s="13" t="s">
        <v>70</v>
      </c>
      <c r="E8" s="13" t="s">
        <v>289</v>
      </c>
      <c r="F8" s="13"/>
      <c r="G8" s="14">
        <v>374130</v>
      </c>
    </row>
    <row r="9" spans="1:7" ht="21">
      <c r="A9" s="18" t="s">
        <v>132</v>
      </c>
      <c r="B9" s="20" t="s">
        <v>133</v>
      </c>
      <c r="C9" s="18" t="s">
        <v>77</v>
      </c>
      <c r="D9" s="18" t="s">
        <v>71</v>
      </c>
      <c r="E9" s="18" t="s">
        <v>135</v>
      </c>
      <c r="F9" s="18" t="s">
        <v>140</v>
      </c>
      <c r="G9" s="22">
        <v>3000</v>
      </c>
    </row>
    <row r="10" spans="1:7" ht="21">
      <c r="A10" s="18" t="s">
        <v>132</v>
      </c>
      <c r="B10" s="20" t="s">
        <v>133</v>
      </c>
      <c r="C10" s="18" t="s">
        <v>136</v>
      </c>
      <c r="D10" s="18" t="s">
        <v>71</v>
      </c>
      <c r="E10" s="18" t="s">
        <v>138</v>
      </c>
      <c r="F10" s="18" t="s">
        <v>145</v>
      </c>
      <c r="G10" s="22">
        <v>18000</v>
      </c>
    </row>
    <row r="11" spans="1:7" ht="21">
      <c r="A11" s="18"/>
      <c r="B11" s="18"/>
      <c r="C11" s="18" t="s">
        <v>137</v>
      </c>
      <c r="D11" s="18"/>
      <c r="E11" s="18" t="s">
        <v>139</v>
      </c>
      <c r="F11" s="18"/>
      <c r="G11" s="22"/>
    </row>
    <row r="12" spans="1:7" ht="21">
      <c r="A12" s="18" t="s">
        <v>132</v>
      </c>
      <c r="B12" s="20" t="s">
        <v>133</v>
      </c>
      <c r="C12" s="18" t="s">
        <v>78</v>
      </c>
      <c r="D12" s="18" t="s">
        <v>70</v>
      </c>
      <c r="E12" s="18" t="s">
        <v>289</v>
      </c>
      <c r="F12" s="18"/>
      <c r="G12" s="22">
        <v>250785</v>
      </c>
    </row>
    <row r="13" spans="1:7" ht="21">
      <c r="A13" s="18" t="s">
        <v>132</v>
      </c>
      <c r="B13" s="20" t="s">
        <v>133</v>
      </c>
      <c r="C13" s="18" t="s">
        <v>78</v>
      </c>
      <c r="D13" s="18" t="s">
        <v>71</v>
      </c>
      <c r="E13" s="18" t="s">
        <v>135</v>
      </c>
      <c r="F13" s="18" t="s">
        <v>290</v>
      </c>
      <c r="G13" s="22">
        <v>8300</v>
      </c>
    </row>
    <row r="14" spans="1:7" ht="21">
      <c r="A14" s="18" t="s">
        <v>132</v>
      </c>
      <c r="B14" s="20" t="s">
        <v>133</v>
      </c>
      <c r="C14" s="18" t="s">
        <v>78</v>
      </c>
      <c r="D14" s="18" t="s">
        <v>71</v>
      </c>
      <c r="E14" s="18" t="s">
        <v>135</v>
      </c>
      <c r="F14" s="18" t="s">
        <v>141</v>
      </c>
      <c r="G14" s="22">
        <v>7000</v>
      </c>
    </row>
    <row r="15" spans="1:7" ht="21">
      <c r="A15" s="18" t="s">
        <v>132</v>
      </c>
      <c r="B15" s="18" t="s">
        <v>143</v>
      </c>
      <c r="C15" s="18" t="s">
        <v>77</v>
      </c>
      <c r="D15" s="18" t="s">
        <v>70</v>
      </c>
      <c r="E15" s="18" t="s">
        <v>289</v>
      </c>
      <c r="F15" s="18"/>
      <c r="G15" s="22">
        <v>156315</v>
      </c>
    </row>
    <row r="16" spans="1:7" ht="21">
      <c r="A16" s="18"/>
      <c r="B16" s="18"/>
      <c r="C16" s="18" t="s">
        <v>144</v>
      </c>
      <c r="D16" s="18"/>
      <c r="E16" s="18"/>
      <c r="F16" s="18"/>
      <c r="G16" s="22"/>
    </row>
    <row r="17" spans="1:7" ht="21">
      <c r="A17" s="18" t="s">
        <v>132</v>
      </c>
      <c r="B17" s="18" t="s">
        <v>143</v>
      </c>
      <c r="C17" s="18" t="s">
        <v>146</v>
      </c>
      <c r="D17" s="18" t="s">
        <v>72</v>
      </c>
      <c r="E17" s="18" t="s">
        <v>148</v>
      </c>
      <c r="F17" s="18" t="s">
        <v>149</v>
      </c>
      <c r="G17" s="22">
        <v>120694.56</v>
      </c>
    </row>
    <row r="18" spans="1:7" ht="21">
      <c r="A18" s="18"/>
      <c r="B18" s="18"/>
      <c r="C18" s="18" t="s">
        <v>147</v>
      </c>
      <c r="D18" s="18"/>
      <c r="E18" s="18"/>
      <c r="F18" s="18"/>
      <c r="G18" s="22"/>
    </row>
    <row r="19" spans="1:7" ht="21">
      <c r="A19" s="18" t="s">
        <v>132</v>
      </c>
      <c r="B19" s="18" t="s">
        <v>143</v>
      </c>
      <c r="C19" s="18" t="s">
        <v>146</v>
      </c>
      <c r="D19" s="18" t="s">
        <v>72</v>
      </c>
      <c r="E19" s="18" t="s">
        <v>148</v>
      </c>
      <c r="F19" s="18" t="s">
        <v>150</v>
      </c>
      <c r="G19" s="22">
        <v>23665.6</v>
      </c>
    </row>
    <row r="20" spans="1:7" ht="21">
      <c r="A20" s="18"/>
      <c r="B20" s="18"/>
      <c r="C20" s="18" t="s">
        <v>147</v>
      </c>
      <c r="D20" s="18"/>
      <c r="E20" s="18"/>
      <c r="F20" s="18"/>
      <c r="G20" s="22"/>
    </row>
    <row r="21" spans="1:7" ht="21">
      <c r="A21" s="18" t="s">
        <v>132</v>
      </c>
      <c r="B21" s="18" t="s">
        <v>151</v>
      </c>
      <c r="C21" s="18" t="s">
        <v>152</v>
      </c>
      <c r="D21" s="18" t="s">
        <v>70</v>
      </c>
      <c r="E21" s="18" t="s">
        <v>289</v>
      </c>
      <c r="F21" s="18"/>
      <c r="G21" s="22">
        <v>13500</v>
      </c>
    </row>
    <row r="22" spans="1:7" ht="21">
      <c r="A22" s="19"/>
      <c r="B22" s="19"/>
      <c r="C22" s="19" t="s">
        <v>153</v>
      </c>
      <c r="D22" s="19"/>
      <c r="E22" s="19"/>
      <c r="F22" s="19"/>
      <c r="G22" s="23"/>
    </row>
    <row r="23" spans="1:7" ht="21">
      <c r="A23" s="17"/>
      <c r="B23" s="17"/>
      <c r="C23" s="17"/>
      <c r="D23" s="17"/>
      <c r="E23" s="17"/>
      <c r="F23" s="17"/>
      <c r="G23" s="29"/>
    </row>
    <row r="24" spans="1:7" ht="21">
      <c r="A24" s="6" t="s">
        <v>5</v>
      </c>
      <c r="G24" s="4"/>
    </row>
    <row r="25" spans="1:7" ht="21">
      <c r="A25" s="25" t="s">
        <v>47</v>
      </c>
      <c r="B25" s="25" t="s">
        <v>57</v>
      </c>
      <c r="C25" s="10" t="s">
        <v>58</v>
      </c>
      <c r="D25" s="25" t="s">
        <v>59</v>
      </c>
      <c r="E25" s="25" t="s">
        <v>52</v>
      </c>
      <c r="F25" s="25" t="s">
        <v>60</v>
      </c>
      <c r="G25" s="26" t="s">
        <v>39</v>
      </c>
    </row>
    <row r="26" spans="1:7" ht="21">
      <c r="A26" s="13" t="s">
        <v>132</v>
      </c>
      <c r="B26" s="20" t="s">
        <v>154</v>
      </c>
      <c r="C26" s="13" t="s">
        <v>152</v>
      </c>
      <c r="D26" s="13" t="s">
        <v>70</v>
      </c>
      <c r="E26" s="13" t="s">
        <v>289</v>
      </c>
      <c r="F26" s="13"/>
      <c r="G26" s="14">
        <v>131910</v>
      </c>
    </row>
    <row r="27" spans="1:7" ht="21">
      <c r="A27" s="18"/>
      <c r="B27" s="20" t="s">
        <v>155</v>
      </c>
      <c r="C27" s="18" t="s">
        <v>156</v>
      </c>
      <c r="D27" s="18"/>
      <c r="E27" s="18"/>
      <c r="F27" s="18"/>
      <c r="G27" s="22"/>
    </row>
    <row r="28" spans="1:7" ht="21">
      <c r="A28" s="18" t="s">
        <v>132</v>
      </c>
      <c r="B28" s="20" t="s">
        <v>157</v>
      </c>
      <c r="C28" s="18" t="s">
        <v>159</v>
      </c>
      <c r="D28" s="18" t="s">
        <v>161</v>
      </c>
      <c r="E28" s="18" t="s">
        <v>163</v>
      </c>
      <c r="F28" s="18" t="s">
        <v>164</v>
      </c>
      <c r="G28" s="22">
        <v>404500</v>
      </c>
    </row>
    <row r="29" spans="1:7" ht="21">
      <c r="A29" s="18"/>
      <c r="B29" s="18" t="s">
        <v>158</v>
      </c>
      <c r="C29" s="18" t="s">
        <v>160</v>
      </c>
      <c r="D29" s="18" t="s">
        <v>162</v>
      </c>
      <c r="E29" s="18"/>
      <c r="F29" s="18" t="s">
        <v>165</v>
      </c>
      <c r="G29" s="22"/>
    </row>
    <row r="30" spans="1:7" ht="21">
      <c r="A30" s="18" t="s">
        <v>132</v>
      </c>
      <c r="B30" s="20" t="s">
        <v>157</v>
      </c>
      <c r="C30" s="18" t="s">
        <v>159</v>
      </c>
      <c r="D30" s="18" t="s">
        <v>161</v>
      </c>
      <c r="E30" s="18" t="s">
        <v>163</v>
      </c>
      <c r="F30" s="18" t="s">
        <v>166</v>
      </c>
      <c r="G30" s="22">
        <v>172400</v>
      </c>
    </row>
    <row r="31" spans="1:7" ht="21">
      <c r="A31" s="18"/>
      <c r="B31" s="18" t="s">
        <v>158</v>
      </c>
      <c r="C31" s="18" t="s">
        <v>160</v>
      </c>
      <c r="D31" s="18" t="s">
        <v>162</v>
      </c>
      <c r="E31" s="18"/>
      <c r="F31" s="18" t="s">
        <v>167</v>
      </c>
      <c r="G31" s="22"/>
    </row>
    <row r="32" spans="1:7" ht="21">
      <c r="A32" s="18"/>
      <c r="B32" s="20"/>
      <c r="C32" s="18"/>
      <c r="D32" s="18"/>
      <c r="E32" s="18"/>
      <c r="F32" s="18" t="s">
        <v>168</v>
      </c>
      <c r="G32" s="22"/>
    </row>
    <row r="33" spans="1:7" ht="21">
      <c r="A33" s="18" t="s">
        <v>132</v>
      </c>
      <c r="B33" s="20" t="s">
        <v>157</v>
      </c>
      <c r="C33" s="18" t="s">
        <v>159</v>
      </c>
      <c r="D33" s="18" t="s">
        <v>161</v>
      </c>
      <c r="E33" s="18" t="s">
        <v>174</v>
      </c>
      <c r="F33" s="18" t="s">
        <v>291</v>
      </c>
      <c r="G33" s="22">
        <v>415500</v>
      </c>
    </row>
    <row r="34" spans="1:7" ht="21">
      <c r="A34" s="18"/>
      <c r="B34" s="18" t="s">
        <v>158</v>
      </c>
      <c r="C34" s="18" t="s">
        <v>160</v>
      </c>
      <c r="D34" s="18" t="s">
        <v>162</v>
      </c>
      <c r="E34" s="18"/>
      <c r="F34" s="18" t="s">
        <v>169</v>
      </c>
      <c r="G34" s="22"/>
    </row>
    <row r="35" spans="1:7" ht="21">
      <c r="A35" s="18" t="s">
        <v>132</v>
      </c>
      <c r="B35" s="20" t="s">
        <v>157</v>
      </c>
      <c r="C35" s="18" t="s">
        <v>159</v>
      </c>
      <c r="D35" s="18" t="s">
        <v>161</v>
      </c>
      <c r="E35" s="18" t="s">
        <v>174</v>
      </c>
      <c r="F35" s="18" t="s">
        <v>175</v>
      </c>
      <c r="G35" s="22">
        <v>458000</v>
      </c>
    </row>
    <row r="36" spans="1:7" ht="21">
      <c r="A36" s="18"/>
      <c r="B36" s="18" t="s">
        <v>158</v>
      </c>
      <c r="C36" s="18" t="s">
        <v>160</v>
      </c>
      <c r="D36" s="18" t="s">
        <v>162</v>
      </c>
      <c r="E36" s="18"/>
      <c r="F36" s="18" t="s">
        <v>178</v>
      </c>
      <c r="G36" s="22"/>
    </row>
    <row r="37" spans="1:7" ht="21">
      <c r="A37" s="18" t="s">
        <v>132</v>
      </c>
      <c r="B37" s="20" t="s">
        <v>157</v>
      </c>
      <c r="C37" s="18" t="s">
        <v>159</v>
      </c>
      <c r="D37" s="18" t="s">
        <v>161</v>
      </c>
      <c r="E37" s="18" t="s">
        <v>174</v>
      </c>
      <c r="F37" s="18" t="s">
        <v>170</v>
      </c>
      <c r="G37" s="22">
        <v>123400</v>
      </c>
    </row>
    <row r="38" spans="1:7" ht="21">
      <c r="A38" s="18"/>
      <c r="B38" s="18" t="s">
        <v>158</v>
      </c>
      <c r="C38" s="18" t="s">
        <v>160</v>
      </c>
      <c r="D38" s="18" t="s">
        <v>162</v>
      </c>
      <c r="E38" s="18"/>
      <c r="F38" s="18" t="s">
        <v>171</v>
      </c>
      <c r="G38" s="22"/>
    </row>
    <row r="39" spans="1:7" ht="21">
      <c r="A39" s="18" t="s">
        <v>132</v>
      </c>
      <c r="B39" s="20" t="s">
        <v>157</v>
      </c>
      <c r="C39" s="18" t="s">
        <v>159</v>
      </c>
      <c r="D39" s="18" t="s">
        <v>161</v>
      </c>
      <c r="E39" s="18" t="s">
        <v>174</v>
      </c>
      <c r="F39" s="18" t="s">
        <v>172</v>
      </c>
      <c r="G39" s="22">
        <v>480000</v>
      </c>
    </row>
    <row r="40" spans="1:7" ht="21">
      <c r="A40" s="18"/>
      <c r="B40" s="18" t="s">
        <v>158</v>
      </c>
      <c r="C40" s="18" t="s">
        <v>160</v>
      </c>
      <c r="D40" s="18" t="s">
        <v>162</v>
      </c>
      <c r="E40" s="18"/>
      <c r="F40" s="18" t="s">
        <v>173</v>
      </c>
      <c r="G40" s="24"/>
    </row>
    <row r="41" spans="1:7" ht="21">
      <c r="A41" s="18" t="s">
        <v>132</v>
      </c>
      <c r="B41" s="20" t="s">
        <v>157</v>
      </c>
      <c r="C41" s="18" t="s">
        <v>159</v>
      </c>
      <c r="D41" s="18" t="s">
        <v>161</v>
      </c>
      <c r="E41" s="18" t="s">
        <v>174</v>
      </c>
      <c r="F41" s="18" t="s">
        <v>175</v>
      </c>
      <c r="G41" s="22">
        <v>50900</v>
      </c>
    </row>
    <row r="42" spans="1:7" ht="21">
      <c r="A42" s="18"/>
      <c r="B42" s="18" t="s">
        <v>158</v>
      </c>
      <c r="C42" s="18" t="s">
        <v>160</v>
      </c>
      <c r="D42" s="18" t="s">
        <v>162</v>
      </c>
      <c r="E42" s="18"/>
      <c r="F42" s="18" t="s">
        <v>177</v>
      </c>
      <c r="G42" s="22"/>
    </row>
    <row r="43" spans="1:7" ht="21">
      <c r="A43" s="18" t="s">
        <v>132</v>
      </c>
      <c r="B43" s="20" t="s">
        <v>157</v>
      </c>
      <c r="C43" s="18" t="s">
        <v>159</v>
      </c>
      <c r="D43" s="18" t="s">
        <v>161</v>
      </c>
      <c r="E43" s="18" t="s">
        <v>174</v>
      </c>
      <c r="F43" s="18" t="s">
        <v>175</v>
      </c>
      <c r="G43" s="22">
        <v>265500</v>
      </c>
    </row>
    <row r="44" spans="1:7" ht="21">
      <c r="A44" s="18"/>
      <c r="B44" s="18" t="s">
        <v>158</v>
      </c>
      <c r="C44" s="18" t="s">
        <v>160</v>
      </c>
      <c r="D44" s="18" t="s">
        <v>162</v>
      </c>
      <c r="E44" s="18"/>
      <c r="F44" s="18" t="s">
        <v>176</v>
      </c>
      <c r="G44" s="22"/>
    </row>
    <row r="45" spans="1:7" ht="21">
      <c r="A45" s="18" t="s">
        <v>132</v>
      </c>
      <c r="B45" s="20" t="s">
        <v>157</v>
      </c>
      <c r="C45" s="18" t="s">
        <v>159</v>
      </c>
      <c r="D45" s="18" t="s">
        <v>161</v>
      </c>
      <c r="E45" s="18" t="s">
        <v>174</v>
      </c>
      <c r="F45" s="18" t="s">
        <v>175</v>
      </c>
      <c r="G45" s="22">
        <v>85000</v>
      </c>
    </row>
    <row r="46" spans="1:7" ht="21">
      <c r="A46" s="19"/>
      <c r="B46" s="19" t="s">
        <v>158</v>
      </c>
      <c r="C46" s="19" t="s">
        <v>160</v>
      </c>
      <c r="D46" s="19" t="s">
        <v>162</v>
      </c>
      <c r="E46" s="19"/>
      <c r="F46" s="19" t="s">
        <v>179</v>
      </c>
      <c r="G46" s="23"/>
    </row>
    <row r="47" spans="1:7" ht="21">
      <c r="A47" s="6" t="s">
        <v>5</v>
      </c>
      <c r="G47" s="4"/>
    </row>
    <row r="48" spans="1:7" ht="21">
      <c r="A48" s="25" t="s">
        <v>47</v>
      </c>
      <c r="B48" s="25" t="s">
        <v>57</v>
      </c>
      <c r="C48" s="10" t="s">
        <v>58</v>
      </c>
      <c r="D48" s="25" t="s">
        <v>59</v>
      </c>
      <c r="E48" s="25" t="s">
        <v>52</v>
      </c>
      <c r="F48" s="25" t="s">
        <v>60</v>
      </c>
      <c r="G48" s="26" t="s">
        <v>39</v>
      </c>
    </row>
    <row r="49" spans="1:7" ht="21">
      <c r="A49" s="18" t="s">
        <v>132</v>
      </c>
      <c r="B49" s="20" t="s">
        <v>157</v>
      </c>
      <c r="C49" s="18" t="s">
        <v>159</v>
      </c>
      <c r="D49" s="18" t="s">
        <v>161</v>
      </c>
      <c r="E49" s="18" t="s">
        <v>174</v>
      </c>
      <c r="F49" s="18" t="s">
        <v>180</v>
      </c>
      <c r="G49" s="22">
        <v>73400</v>
      </c>
    </row>
    <row r="50" spans="1:7" ht="21">
      <c r="A50" s="18"/>
      <c r="B50" s="18" t="s">
        <v>158</v>
      </c>
      <c r="C50" s="18" t="s">
        <v>160</v>
      </c>
      <c r="D50" s="18" t="s">
        <v>162</v>
      </c>
      <c r="E50" s="18"/>
      <c r="F50" s="18" t="s">
        <v>181</v>
      </c>
      <c r="G50" s="22"/>
    </row>
    <row r="51" spans="1:7" ht="21">
      <c r="A51" s="18" t="s">
        <v>132</v>
      </c>
      <c r="B51" s="20" t="s">
        <v>157</v>
      </c>
      <c r="C51" s="18" t="s">
        <v>159</v>
      </c>
      <c r="D51" s="18" t="s">
        <v>161</v>
      </c>
      <c r="E51" s="18" t="s">
        <v>174</v>
      </c>
      <c r="F51" s="18" t="s">
        <v>175</v>
      </c>
      <c r="G51" s="22">
        <v>111600</v>
      </c>
    </row>
    <row r="52" spans="1:7" ht="21">
      <c r="A52" s="18"/>
      <c r="B52" s="18" t="s">
        <v>158</v>
      </c>
      <c r="C52" s="18" t="s">
        <v>160</v>
      </c>
      <c r="D52" s="18" t="s">
        <v>162</v>
      </c>
      <c r="E52" s="18" t="s">
        <v>228</v>
      </c>
      <c r="F52" s="18" t="s">
        <v>182</v>
      </c>
      <c r="G52" s="22"/>
    </row>
    <row r="53" spans="1:7" ht="21">
      <c r="A53" s="18" t="s">
        <v>132</v>
      </c>
      <c r="B53" s="20" t="s">
        <v>157</v>
      </c>
      <c r="C53" s="18" t="s">
        <v>159</v>
      </c>
      <c r="D53" s="18" t="s">
        <v>161</v>
      </c>
      <c r="E53" s="18" t="s">
        <v>174</v>
      </c>
      <c r="F53" s="18" t="s">
        <v>175</v>
      </c>
      <c r="G53" s="22">
        <v>77400</v>
      </c>
    </row>
    <row r="54" spans="1:7" ht="21">
      <c r="A54" s="19"/>
      <c r="B54" s="19" t="s">
        <v>158</v>
      </c>
      <c r="C54" s="19" t="s">
        <v>160</v>
      </c>
      <c r="D54" s="19" t="s">
        <v>162</v>
      </c>
      <c r="E54" s="19"/>
      <c r="F54" s="19" t="s">
        <v>183</v>
      </c>
      <c r="G54" s="23"/>
    </row>
    <row r="55" spans="1:7" ht="21">
      <c r="A55" s="173" t="s">
        <v>43</v>
      </c>
      <c r="B55" s="174"/>
      <c r="C55" s="174"/>
      <c r="D55" s="174"/>
      <c r="E55" s="174"/>
      <c r="F55" s="175"/>
      <c r="G55" s="12">
        <f>SUM(G8:G54)</f>
        <v>3824900.16</v>
      </c>
    </row>
    <row r="70" ht="21">
      <c r="A70" s="6" t="s">
        <v>184</v>
      </c>
    </row>
    <row r="71" spans="1:7" ht="21">
      <c r="A71" s="25" t="s">
        <v>47</v>
      </c>
      <c r="B71" s="25" t="s">
        <v>57</v>
      </c>
      <c r="C71" s="10" t="s">
        <v>58</v>
      </c>
      <c r="D71" s="25" t="s">
        <v>59</v>
      </c>
      <c r="E71" s="25" t="s">
        <v>52</v>
      </c>
      <c r="F71" s="25" t="s">
        <v>60</v>
      </c>
      <c r="G71" s="25" t="s">
        <v>39</v>
      </c>
    </row>
    <row r="72" spans="1:7" ht="21">
      <c r="A72" s="13" t="s">
        <v>132</v>
      </c>
      <c r="B72" s="20" t="s">
        <v>133</v>
      </c>
      <c r="C72" s="13" t="s">
        <v>77</v>
      </c>
      <c r="D72" s="13" t="s">
        <v>70</v>
      </c>
      <c r="E72" s="13" t="s">
        <v>134</v>
      </c>
      <c r="F72" s="13"/>
      <c r="G72" s="14">
        <v>356040</v>
      </c>
    </row>
    <row r="73" spans="1:7" ht="21">
      <c r="A73" s="18" t="s">
        <v>132</v>
      </c>
      <c r="B73" s="20" t="s">
        <v>133</v>
      </c>
      <c r="C73" s="18" t="s">
        <v>77</v>
      </c>
      <c r="D73" s="18" t="s">
        <v>71</v>
      </c>
      <c r="E73" s="18" t="s">
        <v>135</v>
      </c>
      <c r="F73" s="18" t="s">
        <v>140</v>
      </c>
      <c r="G73" s="22">
        <v>3000</v>
      </c>
    </row>
    <row r="74" spans="1:7" ht="21">
      <c r="A74" s="18" t="s">
        <v>132</v>
      </c>
      <c r="B74" s="20" t="s">
        <v>133</v>
      </c>
      <c r="C74" s="18" t="s">
        <v>77</v>
      </c>
      <c r="D74" s="18" t="s">
        <v>71</v>
      </c>
      <c r="E74" s="18" t="s">
        <v>135</v>
      </c>
      <c r="F74" s="18" t="s">
        <v>142</v>
      </c>
      <c r="G74" s="22">
        <v>8300</v>
      </c>
    </row>
    <row r="75" spans="1:7" ht="21">
      <c r="A75" s="18" t="s">
        <v>132</v>
      </c>
      <c r="B75" s="20" t="s">
        <v>133</v>
      </c>
      <c r="C75" s="18" t="s">
        <v>77</v>
      </c>
      <c r="D75" s="18" t="s">
        <v>71</v>
      </c>
      <c r="E75" s="18" t="s">
        <v>135</v>
      </c>
      <c r="F75" s="18" t="s">
        <v>141</v>
      </c>
      <c r="G75" s="22">
        <v>7000</v>
      </c>
    </row>
    <row r="76" spans="1:7" ht="21">
      <c r="A76" s="18" t="s">
        <v>132</v>
      </c>
      <c r="B76" s="20" t="s">
        <v>133</v>
      </c>
      <c r="C76" s="18" t="s">
        <v>136</v>
      </c>
      <c r="D76" s="18" t="s">
        <v>71</v>
      </c>
      <c r="E76" s="18" t="s">
        <v>138</v>
      </c>
      <c r="F76" s="18" t="s">
        <v>145</v>
      </c>
      <c r="G76" s="22">
        <v>18000</v>
      </c>
    </row>
    <row r="77" spans="1:7" ht="21">
      <c r="A77" s="18"/>
      <c r="B77" s="18"/>
      <c r="C77" s="18" t="s">
        <v>137</v>
      </c>
      <c r="D77" s="18"/>
      <c r="E77" s="18" t="s">
        <v>139</v>
      </c>
      <c r="F77" s="18"/>
      <c r="G77" s="22"/>
    </row>
    <row r="78" spans="1:7" ht="21">
      <c r="A78" s="18" t="s">
        <v>132</v>
      </c>
      <c r="B78" s="20" t="s">
        <v>133</v>
      </c>
      <c r="C78" s="18" t="s">
        <v>78</v>
      </c>
      <c r="D78" s="18" t="s">
        <v>70</v>
      </c>
      <c r="E78" s="18" t="s">
        <v>134</v>
      </c>
      <c r="F78" s="18"/>
      <c r="G78" s="22">
        <v>203365</v>
      </c>
    </row>
    <row r="79" spans="1:7" ht="21">
      <c r="A79" s="18" t="s">
        <v>132</v>
      </c>
      <c r="B79" s="18" t="s">
        <v>143</v>
      </c>
      <c r="C79" s="18" t="s">
        <v>77</v>
      </c>
      <c r="D79" s="18" t="s">
        <v>70</v>
      </c>
      <c r="E79" s="18" t="s">
        <v>134</v>
      </c>
      <c r="F79" s="18"/>
      <c r="G79" s="22">
        <v>129750</v>
      </c>
    </row>
    <row r="80" spans="1:7" ht="21">
      <c r="A80" s="18"/>
      <c r="B80" s="18"/>
      <c r="C80" s="18" t="s">
        <v>144</v>
      </c>
      <c r="D80" s="18"/>
      <c r="E80" s="18"/>
      <c r="F80" s="18"/>
      <c r="G80" s="22"/>
    </row>
    <row r="81" spans="1:7" ht="21">
      <c r="A81" s="18" t="s">
        <v>132</v>
      </c>
      <c r="B81" s="18" t="s">
        <v>143</v>
      </c>
      <c r="C81" s="18" t="s">
        <v>146</v>
      </c>
      <c r="D81" s="18" t="s">
        <v>72</v>
      </c>
      <c r="E81" s="18" t="s">
        <v>148</v>
      </c>
      <c r="F81" s="18" t="s">
        <v>149</v>
      </c>
      <c r="G81" s="22">
        <v>135506.8</v>
      </c>
    </row>
    <row r="82" spans="1:7" ht="21">
      <c r="A82" s="18"/>
      <c r="B82" s="18"/>
      <c r="C82" s="18" t="s">
        <v>147</v>
      </c>
      <c r="D82" s="18"/>
      <c r="E82" s="18"/>
      <c r="F82" s="18"/>
      <c r="G82" s="22"/>
    </row>
    <row r="83" spans="1:7" ht="21">
      <c r="A83" s="18" t="s">
        <v>132</v>
      </c>
      <c r="B83" s="18" t="s">
        <v>143</v>
      </c>
      <c r="C83" s="18" t="s">
        <v>146</v>
      </c>
      <c r="D83" s="18" t="s">
        <v>72</v>
      </c>
      <c r="E83" s="18" t="s">
        <v>148</v>
      </c>
      <c r="F83" s="18" t="s">
        <v>150</v>
      </c>
      <c r="G83" s="22">
        <v>20031.44</v>
      </c>
    </row>
    <row r="84" spans="1:7" ht="21">
      <c r="A84" s="18"/>
      <c r="B84" s="18"/>
      <c r="C84" s="18" t="s">
        <v>147</v>
      </c>
      <c r="D84" s="18"/>
      <c r="E84" s="18"/>
      <c r="F84" s="18"/>
      <c r="G84" s="22"/>
    </row>
    <row r="85" spans="1:7" ht="21">
      <c r="A85" s="18" t="s">
        <v>132</v>
      </c>
      <c r="B85" s="18" t="s">
        <v>151</v>
      </c>
      <c r="C85" s="18" t="s">
        <v>152</v>
      </c>
      <c r="D85" s="18" t="s">
        <v>70</v>
      </c>
      <c r="E85" s="18" t="s">
        <v>134</v>
      </c>
      <c r="F85" s="20"/>
      <c r="G85" s="22">
        <v>15000</v>
      </c>
    </row>
    <row r="86" spans="1:7" ht="21">
      <c r="A86" s="18" t="s">
        <v>132</v>
      </c>
      <c r="B86" s="20" t="s">
        <v>154</v>
      </c>
      <c r="C86" s="18" t="s">
        <v>152</v>
      </c>
      <c r="D86" s="18" t="s">
        <v>70</v>
      </c>
      <c r="E86" s="18" t="s">
        <v>134</v>
      </c>
      <c r="F86" s="18"/>
      <c r="G86" s="22">
        <v>122350</v>
      </c>
    </row>
    <row r="87" spans="1:7" ht="21">
      <c r="A87" s="19"/>
      <c r="B87" s="20" t="s">
        <v>155</v>
      </c>
      <c r="C87" s="18" t="s">
        <v>156</v>
      </c>
      <c r="D87" s="18"/>
      <c r="E87" s="18"/>
      <c r="F87" s="18"/>
      <c r="G87" s="22"/>
    </row>
    <row r="88" spans="1:7" ht="21">
      <c r="A88" s="173" t="s">
        <v>43</v>
      </c>
      <c r="B88" s="174"/>
      <c r="C88" s="174"/>
      <c r="D88" s="174"/>
      <c r="E88" s="174"/>
      <c r="F88" s="175"/>
      <c r="G88" s="12">
        <f>SUM(G72:G86)</f>
        <v>1018343.24</v>
      </c>
    </row>
  </sheetData>
  <sheetProtection/>
  <mergeCells count="5">
    <mergeCell ref="A55:F55"/>
    <mergeCell ref="A88:F88"/>
    <mergeCell ref="A1:G1"/>
    <mergeCell ref="A2:G2"/>
    <mergeCell ref="A3:G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6" width="9.00390625" style="2" customWidth="1"/>
    <col min="7" max="7" width="8.375" style="2" customWidth="1"/>
    <col min="8" max="8" width="0.2421875" style="2" hidden="1" customWidth="1"/>
    <col min="9" max="9" width="12.75390625" style="2" customWidth="1"/>
    <col min="10" max="10" width="3.00390625" style="2" customWidth="1"/>
    <col min="11" max="11" width="12.75390625" style="2" customWidth="1"/>
    <col min="12" max="16384" width="9.00390625" style="2" customWidth="1"/>
  </cols>
  <sheetData>
    <row r="1" spans="1:10" ht="21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5"/>
    </row>
    <row r="2" spans="1:10" ht="21">
      <c r="A2" s="193" t="s">
        <v>51</v>
      </c>
      <c r="B2" s="193"/>
      <c r="C2" s="193"/>
      <c r="D2" s="193"/>
      <c r="E2" s="193"/>
      <c r="F2" s="193"/>
      <c r="G2" s="193"/>
      <c r="H2" s="193"/>
      <c r="I2" s="193"/>
      <c r="J2" s="5"/>
    </row>
    <row r="3" spans="1:10" ht="21">
      <c r="A3" s="193" t="s">
        <v>50</v>
      </c>
      <c r="B3" s="193"/>
      <c r="C3" s="193"/>
      <c r="D3" s="193"/>
      <c r="E3" s="193"/>
      <c r="F3" s="193"/>
      <c r="G3" s="193"/>
      <c r="H3" s="193"/>
      <c r="I3" s="193"/>
      <c r="J3" s="5"/>
    </row>
    <row r="5" spans="1:11" ht="21">
      <c r="A5" s="7" t="s">
        <v>185</v>
      </c>
      <c r="B5" s="7"/>
      <c r="I5" s="6">
        <v>2561</v>
      </c>
      <c r="J5" s="7"/>
      <c r="K5" s="6">
        <v>2560</v>
      </c>
    </row>
    <row r="6" spans="3:11" ht="21">
      <c r="C6" s="2" t="s">
        <v>186</v>
      </c>
      <c r="I6" s="4">
        <v>20623.6</v>
      </c>
      <c r="K6" s="4">
        <f>14533.35+6090.25</f>
        <v>20623.6</v>
      </c>
    </row>
    <row r="7" spans="3:11" ht="21">
      <c r="C7" s="2" t="s">
        <v>187</v>
      </c>
      <c r="I7" s="4"/>
      <c r="K7" s="4">
        <v>8589.6</v>
      </c>
    </row>
    <row r="8" spans="3:11" ht="21">
      <c r="C8" s="2" t="s">
        <v>61</v>
      </c>
      <c r="I8" s="4">
        <v>684847</v>
      </c>
      <c r="K8" s="4">
        <f>720707+55500</f>
        <v>776207</v>
      </c>
    </row>
    <row r="9" spans="3:11" ht="21">
      <c r="C9" s="2" t="s">
        <v>188</v>
      </c>
      <c r="I9" s="4">
        <v>1163132.9</v>
      </c>
      <c r="K9" s="4">
        <v>1154704.31</v>
      </c>
    </row>
    <row r="10" spans="3:11" ht="21">
      <c r="C10" s="2" t="s">
        <v>189</v>
      </c>
      <c r="I10" s="4">
        <v>1150</v>
      </c>
      <c r="K10" s="4">
        <v>365</v>
      </c>
    </row>
    <row r="11" spans="3:11" ht="21">
      <c r="C11" s="2" t="s">
        <v>190</v>
      </c>
      <c r="I11" s="4"/>
      <c r="K11" s="4">
        <v>32902</v>
      </c>
    </row>
    <row r="12" spans="3:11" ht="21.75" thickBot="1">
      <c r="C12" s="7" t="s">
        <v>43</v>
      </c>
      <c r="D12" s="7"/>
      <c r="E12" s="7"/>
      <c r="F12" s="7"/>
      <c r="G12" s="7"/>
      <c r="H12" s="7"/>
      <c r="I12" s="8">
        <f>SUM(I6:I11)</f>
        <v>1869753.5</v>
      </c>
      <c r="J12" s="27"/>
      <c r="K12" s="8">
        <f>SUM(K6:K11)</f>
        <v>1993391.51</v>
      </c>
    </row>
    <row r="13" ht="21.75" thickTop="1"/>
  </sheetData>
  <sheetProtection/>
  <mergeCells count="3">
    <mergeCell ref="A1:I1"/>
    <mergeCell ref="A2:I2"/>
    <mergeCell ref="A3:I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D14" sqref="D14"/>
    </sheetView>
  </sheetViews>
  <sheetFormatPr defaultColWidth="9.00390625" defaultRowHeight="14.25"/>
  <cols>
    <col min="1" max="1" width="7.25390625" style="106" customWidth="1"/>
    <col min="2" max="2" width="9.00390625" style="106" customWidth="1"/>
    <col min="3" max="3" width="38.00390625" style="106" customWidth="1"/>
    <col min="4" max="4" width="12.25390625" style="108" customWidth="1"/>
    <col min="5" max="5" width="12.375" style="108" customWidth="1"/>
    <col min="6" max="6" width="13.125" style="108" customWidth="1"/>
    <col min="7" max="7" width="12.00390625" style="106" customWidth="1"/>
    <col min="8" max="8" width="12.375" style="106" customWidth="1"/>
    <col min="9" max="9" width="13.25390625" style="106" customWidth="1"/>
    <col min="10" max="10" width="14.625" style="106" customWidth="1"/>
    <col min="11" max="11" width="12.75390625" style="106" customWidth="1"/>
    <col min="12" max="16384" width="9.00390625" style="106" customWidth="1"/>
  </cols>
  <sheetData>
    <row r="1" spans="1:10" ht="19.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05"/>
    </row>
    <row r="2" spans="1:10" ht="19.5">
      <c r="A2" s="194" t="s">
        <v>26</v>
      </c>
      <c r="B2" s="194"/>
      <c r="C2" s="194"/>
      <c r="D2" s="194"/>
      <c r="E2" s="194"/>
      <c r="F2" s="194"/>
      <c r="G2" s="194"/>
      <c r="H2" s="194"/>
      <c r="I2" s="194"/>
      <c r="J2" s="105"/>
    </row>
    <row r="3" spans="1:10" ht="19.5">
      <c r="A3" s="194" t="s">
        <v>94</v>
      </c>
      <c r="B3" s="194"/>
      <c r="C3" s="194"/>
      <c r="D3" s="194"/>
      <c r="E3" s="194"/>
      <c r="F3" s="194"/>
      <c r="G3" s="194"/>
      <c r="H3" s="194"/>
      <c r="I3" s="194"/>
      <c r="J3" s="105"/>
    </row>
    <row r="5" spans="1:11" ht="19.5">
      <c r="A5" s="107" t="s">
        <v>191</v>
      </c>
      <c r="B5" s="107"/>
      <c r="I5" s="107"/>
      <c r="J5" s="107"/>
      <c r="K5" s="107"/>
    </row>
    <row r="6" spans="1:11" ht="19.5">
      <c r="A6" s="107"/>
      <c r="B6" s="107"/>
      <c r="D6" s="195">
        <v>2561</v>
      </c>
      <c r="E6" s="196"/>
      <c r="F6" s="197"/>
      <c r="G6" s="198">
        <v>2560</v>
      </c>
      <c r="H6" s="198"/>
      <c r="I6" s="199"/>
      <c r="J6" s="107"/>
      <c r="K6" s="107"/>
    </row>
    <row r="7" spans="1:11" ht="19.5">
      <c r="A7" s="109" t="s">
        <v>293</v>
      </c>
      <c r="B7" s="110"/>
      <c r="C7" s="110"/>
      <c r="D7" s="111"/>
      <c r="E7" s="112"/>
      <c r="F7" s="113">
        <v>9808438.68</v>
      </c>
      <c r="G7" s="112"/>
      <c r="H7" s="112"/>
      <c r="I7" s="113">
        <v>14807713.26</v>
      </c>
      <c r="K7" s="108"/>
    </row>
    <row r="8" spans="1:11" ht="19.5">
      <c r="A8" s="114"/>
      <c r="B8" s="115" t="s">
        <v>62</v>
      </c>
      <c r="C8" s="115"/>
      <c r="D8" s="116">
        <v>5591212.72</v>
      </c>
      <c r="E8" s="117"/>
      <c r="F8" s="118"/>
      <c r="G8" s="117">
        <v>3114218.31</v>
      </c>
      <c r="H8" s="117"/>
      <c r="I8" s="118"/>
      <c r="K8" s="108"/>
    </row>
    <row r="9" spans="1:11" ht="19.5">
      <c r="A9" s="114"/>
      <c r="B9" s="115" t="s">
        <v>316</v>
      </c>
      <c r="C9" s="115"/>
      <c r="D9" s="116"/>
      <c r="E9" s="117"/>
      <c r="F9" s="118"/>
      <c r="G9" s="117"/>
      <c r="H9" s="117"/>
      <c r="I9" s="118"/>
      <c r="K9" s="108"/>
    </row>
    <row r="10" spans="1:11" ht="19.5">
      <c r="A10" s="114"/>
      <c r="B10" s="115" t="s">
        <v>63</v>
      </c>
      <c r="C10" s="115"/>
      <c r="D10" s="141" t="s">
        <v>317</v>
      </c>
      <c r="E10" s="117"/>
      <c r="F10" s="118"/>
      <c r="G10" s="141" t="s">
        <v>326</v>
      </c>
      <c r="H10" s="117"/>
      <c r="I10" s="118"/>
      <c r="K10" s="108"/>
    </row>
    <row r="11" spans="1:11" ht="19.5">
      <c r="A11" s="114" t="s">
        <v>292</v>
      </c>
      <c r="B11" s="115"/>
      <c r="C11" s="115"/>
      <c r="D11" s="116"/>
      <c r="E11" s="117">
        <v>4193409.54</v>
      </c>
      <c r="F11" s="118"/>
      <c r="G11" s="117"/>
      <c r="H11" s="117">
        <v>2335663.73</v>
      </c>
      <c r="I11" s="118"/>
      <c r="K11" s="108"/>
    </row>
    <row r="12" spans="1:11" ht="19.5">
      <c r="A12" s="114"/>
      <c r="B12" s="115" t="s">
        <v>17</v>
      </c>
      <c r="C12" s="115"/>
      <c r="D12" s="116"/>
      <c r="E12" s="117">
        <v>23692</v>
      </c>
      <c r="F12" s="118"/>
      <c r="G12" s="117"/>
      <c r="H12" s="117">
        <v>41567</v>
      </c>
      <c r="I12" s="118"/>
      <c r="K12" s="108"/>
    </row>
    <row r="13" spans="1:11" ht="19.5">
      <c r="A13" s="114"/>
      <c r="B13" s="115" t="s">
        <v>192</v>
      </c>
      <c r="C13" s="115"/>
      <c r="D13" s="116"/>
      <c r="E13" s="117">
        <v>8143.43</v>
      </c>
      <c r="F13" s="118"/>
      <c r="G13" s="117"/>
      <c r="H13" s="117">
        <v>65520</v>
      </c>
      <c r="I13" s="118"/>
      <c r="K13" s="108"/>
    </row>
    <row r="14" spans="1:11" ht="19.5">
      <c r="A14" s="114"/>
      <c r="B14" s="115" t="s">
        <v>315</v>
      </c>
      <c r="C14" s="115"/>
      <c r="D14" s="116"/>
      <c r="E14" s="117">
        <v>0</v>
      </c>
      <c r="F14" s="118"/>
      <c r="G14" s="117"/>
      <c r="H14" s="117">
        <v>14.69</v>
      </c>
      <c r="I14" s="118"/>
      <c r="K14" s="108"/>
    </row>
    <row r="15" spans="1:11" ht="19.5">
      <c r="A15" s="114" t="s">
        <v>197</v>
      </c>
      <c r="B15" s="115"/>
      <c r="C15" s="115"/>
      <c r="D15" s="116"/>
      <c r="E15" s="142" t="s">
        <v>318</v>
      </c>
      <c r="F15" s="118"/>
      <c r="G15" s="117"/>
      <c r="H15" s="142" t="s">
        <v>321</v>
      </c>
      <c r="I15" s="118"/>
      <c r="K15" s="108"/>
    </row>
    <row r="16" spans="1:11" ht="19.5">
      <c r="A16" s="114"/>
      <c r="B16" s="115" t="s">
        <v>315</v>
      </c>
      <c r="C16" s="115"/>
      <c r="D16" s="116"/>
      <c r="E16" s="143" t="s">
        <v>319</v>
      </c>
      <c r="F16" s="144" t="s">
        <v>320</v>
      </c>
      <c r="G16" s="117"/>
      <c r="H16" s="142" t="s">
        <v>322</v>
      </c>
      <c r="I16" s="144" t="s">
        <v>323</v>
      </c>
      <c r="K16" s="108"/>
    </row>
    <row r="17" spans="1:11" ht="20.25" thickBot="1">
      <c r="A17" s="114" t="s">
        <v>193</v>
      </c>
      <c r="B17" s="115"/>
      <c r="C17" s="121"/>
      <c r="D17" s="122"/>
      <c r="E17" s="123"/>
      <c r="F17" s="124">
        <v>8931070.65</v>
      </c>
      <c r="G17" s="123"/>
      <c r="H17" s="123"/>
      <c r="I17" s="124">
        <v>9808438.68</v>
      </c>
      <c r="J17" s="121"/>
      <c r="K17" s="123"/>
    </row>
    <row r="18" spans="1:9" ht="20.25" thickTop="1">
      <c r="A18" s="125"/>
      <c r="B18" s="126"/>
      <c r="C18" s="126"/>
      <c r="D18" s="119"/>
      <c r="E18" s="120"/>
      <c r="F18" s="127"/>
      <c r="G18" s="126"/>
      <c r="H18" s="126"/>
      <c r="I18" s="128"/>
    </row>
    <row r="19" spans="1:8" ht="19.5">
      <c r="A19" s="107" t="s">
        <v>194</v>
      </c>
      <c r="B19" s="107"/>
      <c r="C19" s="107"/>
      <c r="D19" s="129"/>
      <c r="E19" s="130">
        <v>2561</v>
      </c>
      <c r="F19" s="129"/>
      <c r="G19" s="107"/>
      <c r="H19" s="131">
        <v>2560</v>
      </c>
    </row>
    <row r="20" spans="2:8" ht="19.5">
      <c r="B20" s="106" t="s">
        <v>195</v>
      </c>
      <c r="E20" s="108">
        <v>3234</v>
      </c>
      <c r="H20" s="108">
        <v>3218.24</v>
      </c>
    </row>
    <row r="21" spans="2:8" ht="19.5">
      <c r="B21" s="106" t="s">
        <v>196</v>
      </c>
      <c r="E21" s="108">
        <v>8927836.65</v>
      </c>
      <c r="H21" s="108">
        <v>9805220.44</v>
      </c>
    </row>
    <row r="22" spans="5:8" ht="20.25" thickBot="1">
      <c r="E22" s="132">
        <f>SUM(E20:E21)</f>
        <v>8931070.65</v>
      </c>
      <c r="H22" s="132">
        <f>SUM(H20:H21)</f>
        <v>9808438.68</v>
      </c>
    </row>
    <row r="23" spans="5:8" ht="20.25" thickTop="1">
      <c r="E23" s="123"/>
      <c r="H23" s="123"/>
    </row>
    <row r="24" spans="5:8" ht="19.5">
      <c r="E24" s="130">
        <v>2561</v>
      </c>
      <c r="H24" s="131">
        <v>2560</v>
      </c>
    </row>
    <row r="25" spans="2:8" ht="19.5">
      <c r="B25" s="106" t="s">
        <v>202</v>
      </c>
      <c r="E25" s="108">
        <v>320000</v>
      </c>
      <c r="H25" s="106">
        <v>0</v>
      </c>
    </row>
    <row r="26" ht="19.5">
      <c r="B26" s="133" t="s">
        <v>203</v>
      </c>
    </row>
  </sheetData>
  <sheetProtection/>
  <mergeCells count="5">
    <mergeCell ref="A1:I1"/>
    <mergeCell ref="A2:I2"/>
    <mergeCell ref="A3:I3"/>
    <mergeCell ref="D6:F6"/>
    <mergeCell ref="G6:I6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</dc:creator>
  <cp:keywords/>
  <dc:description/>
  <cp:lastModifiedBy>PhaPhang</cp:lastModifiedBy>
  <cp:lastPrinted>2018-12-24T02:51:08Z</cp:lastPrinted>
  <dcterms:created xsi:type="dcterms:W3CDTF">2018-09-21T03:32:36Z</dcterms:created>
  <dcterms:modified xsi:type="dcterms:W3CDTF">2018-12-23T04:29:34Z</dcterms:modified>
  <cp:category/>
  <cp:version/>
  <cp:contentType/>
  <cp:contentStatus/>
</cp:coreProperties>
</file>